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Contabilitate\Desktop\Metodologie PA 312138\"/>
    </mc:Choice>
  </mc:AlternateContent>
  <xr:revisionPtr revIDLastSave="0" documentId="13_ncr:1_{ED64A125-9FF3-44B8-A196-552EB542E5AB}" xr6:coauthVersionLast="47" xr6:coauthVersionMax="47" xr10:uidLastSave="{00000000-0000-0000-0000-000000000000}"/>
  <bookViews>
    <workbookView xWindow="-108" yWindow="-108" windowWidth="23256" windowHeight="12456" activeTab="1" xr2:uid="{00000000-000D-0000-FFFF-FFFF00000000}"/>
  </bookViews>
  <sheets>
    <sheet name="Identificare solicitant" sheetId="15" r:id="rId1"/>
    <sheet name="Finantare" sheetId="18" r:id="rId2"/>
    <sheet name="1. Buget investiții" sheetId="6" r:id="rId3"/>
    <sheet name="2. Buget schema minimis" sheetId="5" r:id="rId4"/>
    <sheet name="3. BVC" sheetId="3" r:id="rId5"/>
    <sheet name="4. Cash-Flow" sheetId="1" r:id="rId6"/>
    <sheet name="3.1. Vanzari produse&amp;servicii" sheetId="9" r:id="rId7"/>
    <sheet name="3.2. Cheltuieli materiale" sheetId="8" r:id="rId8"/>
    <sheet name="2.1. Salarii" sheetId="11" r:id="rId9"/>
    <sheet name="2.3 Cheltuieli servicii" sheetId="17" r:id="rId10"/>
    <sheet name="2.14. Cheltuieli promovare" sheetId="1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18" l="1"/>
  <c r="F5" i="18"/>
  <c r="C5" i="18"/>
  <c r="C4" i="18"/>
  <c r="C2" i="18"/>
  <c r="H5" i="1"/>
  <c r="I5" i="1"/>
  <c r="J5" i="1"/>
  <c r="K5" i="1"/>
  <c r="L5" i="1"/>
  <c r="M5" i="1"/>
  <c r="D5" i="1" s="1"/>
  <c r="N5" i="1"/>
  <c r="O5" i="1"/>
  <c r="P5" i="1"/>
  <c r="Q5" i="1"/>
  <c r="R5" i="1"/>
  <c r="S5" i="1"/>
  <c r="T5" i="1"/>
  <c r="U5" i="1"/>
  <c r="V5" i="1"/>
  <c r="W5" i="1"/>
  <c r="X5" i="1"/>
  <c r="Y5" i="1"/>
  <c r="Y4" i="1" s="1"/>
  <c r="Z5" i="1"/>
  <c r="AA5" i="1"/>
  <c r="AB5" i="1"/>
  <c r="AC5" i="1"/>
  <c r="AD5" i="1"/>
  <c r="AE5" i="1"/>
  <c r="E5" i="1" s="1"/>
  <c r="AF5" i="1"/>
  <c r="AG5" i="1"/>
  <c r="AG4" i="1" s="1"/>
  <c r="AH5" i="1"/>
  <c r="AI5" i="1"/>
  <c r="AJ5" i="1"/>
  <c r="AK5" i="1"/>
  <c r="G5" i="1"/>
  <c r="H13" i="1"/>
  <c r="I13" i="1"/>
  <c r="J13" i="1"/>
  <c r="K13" i="1"/>
  <c r="M13" i="1"/>
  <c r="N13" i="1"/>
  <c r="O13" i="1"/>
  <c r="P13" i="1"/>
  <c r="Q13" i="1"/>
  <c r="R13" i="1"/>
  <c r="S13" i="1"/>
  <c r="X13" i="1"/>
  <c r="Y13" i="1"/>
  <c r="Z13" i="1"/>
  <c r="AA13" i="1"/>
  <c r="AB13" i="1"/>
  <c r="AC13" i="1"/>
  <c r="AD13" i="1"/>
  <c r="AE13" i="1"/>
  <c r="AF13" i="1"/>
  <c r="AG13" i="1"/>
  <c r="AH13" i="1"/>
  <c r="AI13" i="1"/>
  <c r="AJ13" i="1"/>
  <c r="AK13" i="1"/>
  <c r="H14" i="1"/>
  <c r="I14" i="1"/>
  <c r="C14" i="1" s="1"/>
  <c r="J14" i="1"/>
  <c r="K14" i="1"/>
  <c r="L14" i="1"/>
  <c r="M14" i="1"/>
  <c r="N14" i="1"/>
  <c r="O14" i="1"/>
  <c r="P14" i="1"/>
  <c r="Q14" i="1"/>
  <c r="D14" i="1" s="1"/>
  <c r="R14" i="1"/>
  <c r="S14" i="1"/>
  <c r="T14" i="1"/>
  <c r="U14" i="1"/>
  <c r="V14" i="1"/>
  <c r="W14" i="1"/>
  <c r="X14" i="1"/>
  <c r="Y14" i="1"/>
  <c r="Z14" i="1"/>
  <c r="AA14" i="1"/>
  <c r="AB14" i="1"/>
  <c r="AC14" i="1"/>
  <c r="AD14" i="1"/>
  <c r="AE14" i="1"/>
  <c r="AF14" i="1"/>
  <c r="AG14" i="1"/>
  <c r="AH14" i="1"/>
  <c r="AI14" i="1"/>
  <c r="AJ14" i="1"/>
  <c r="AK14" i="1"/>
  <c r="H15" i="1"/>
  <c r="I15" i="1"/>
  <c r="J15" i="1"/>
  <c r="K15" i="1"/>
  <c r="C15" i="1" s="1"/>
  <c r="L15" i="1"/>
  <c r="M15" i="1"/>
  <c r="N15" i="1"/>
  <c r="O15" i="1"/>
  <c r="P15" i="1"/>
  <c r="Q15" i="1"/>
  <c r="R15" i="1"/>
  <c r="S15" i="1"/>
  <c r="S25" i="1" s="1"/>
  <c r="T15" i="1"/>
  <c r="U15" i="1"/>
  <c r="V15" i="1"/>
  <c r="W15" i="1"/>
  <c r="X15" i="1"/>
  <c r="Y15" i="1"/>
  <c r="Z15" i="1"/>
  <c r="AA15" i="1"/>
  <c r="AB15" i="1"/>
  <c r="AC15" i="1"/>
  <c r="AD15" i="1"/>
  <c r="AE15" i="1"/>
  <c r="AF15" i="1"/>
  <c r="AG15" i="1"/>
  <c r="AH15" i="1"/>
  <c r="AI15" i="1"/>
  <c r="AJ15" i="1"/>
  <c r="AK15" i="1"/>
  <c r="H16" i="1"/>
  <c r="I16" i="1"/>
  <c r="J16" i="1"/>
  <c r="K16" i="1"/>
  <c r="L16" i="1"/>
  <c r="M16" i="1"/>
  <c r="D16" i="1" s="1"/>
  <c r="N16" i="1"/>
  <c r="O16" i="1"/>
  <c r="P16" i="1"/>
  <c r="Q16" i="1"/>
  <c r="R16" i="1"/>
  <c r="S16" i="1"/>
  <c r="T16" i="1"/>
  <c r="U16" i="1"/>
  <c r="V16" i="1"/>
  <c r="W16" i="1"/>
  <c r="X16" i="1"/>
  <c r="Y16" i="1"/>
  <c r="Z16" i="1"/>
  <c r="AA16" i="1"/>
  <c r="AB16" i="1"/>
  <c r="AC16" i="1"/>
  <c r="E16" i="1" s="1"/>
  <c r="AD16" i="1"/>
  <c r="AE16" i="1"/>
  <c r="AF16" i="1"/>
  <c r="AG16" i="1"/>
  <c r="AH16" i="1"/>
  <c r="AI16" i="1"/>
  <c r="AJ16" i="1"/>
  <c r="AK16" i="1"/>
  <c r="AK11" i="1" s="1"/>
  <c r="H17" i="1"/>
  <c r="I17" i="1"/>
  <c r="J17" i="1"/>
  <c r="K17" i="1"/>
  <c r="L17" i="1"/>
  <c r="M17" i="1"/>
  <c r="N17" i="1"/>
  <c r="O17" i="1"/>
  <c r="D17" i="1" s="1"/>
  <c r="P17" i="1"/>
  <c r="Q17" i="1"/>
  <c r="R17" i="1"/>
  <c r="S17" i="1"/>
  <c r="T17" i="1"/>
  <c r="U17" i="1"/>
  <c r="V17" i="1"/>
  <c r="W17" i="1"/>
  <c r="X17" i="1"/>
  <c r="Y17" i="1"/>
  <c r="Z17" i="1"/>
  <c r="AA17" i="1"/>
  <c r="AB17" i="1"/>
  <c r="AC17" i="1"/>
  <c r="AD17" i="1"/>
  <c r="AE17" i="1"/>
  <c r="E17" i="1" s="1"/>
  <c r="AF17" i="1"/>
  <c r="AG17" i="1"/>
  <c r="AH17" i="1"/>
  <c r="AI17" i="1"/>
  <c r="AJ17" i="1"/>
  <c r="AK17" i="1"/>
  <c r="H18" i="1"/>
  <c r="I18" i="1"/>
  <c r="C18" i="1" s="1"/>
  <c r="J18" i="1"/>
  <c r="K18" i="1"/>
  <c r="L18" i="1"/>
  <c r="M18" i="1"/>
  <c r="N18" i="1"/>
  <c r="O18" i="1"/>
  <c r="P18" i="1"/>
  <c r="Q18" i="1"/>
  <c r="D18" i="1" s="1"/>
  <c r="R18" i="1"/>
  <c r="S18" i="1"/>
  <c r="T18" i="1"/>
  <c r="U18" i="1"/>
  <c r="V18" i="1"/>
  <c r="W18" i="1"/>
  <c r="X18" i="1"/>
  <c r="Y18" i="1"/>
  <c r="Z18" i="1"/>
  <c r="AA18" i="1"/>
  <c r="AB18" i="1"/>
  <c r="AC18" i="1"/>
  <c r="AD18" i="1"/>
  <c r="AE18" i="1"/>
  <c r="AF18" i="1"/>
  <c r="AG18" i="1"/>
  <c r="AH18" i="1"/>
  <c r="AI18" i="1"/>
  <c r="AJ18" i="1"/>
  <c r="AK18" i="1"/>
  <c r="H19" i="1"/>
  <c r="I19" i="1"/>
  <c r="J19" i="1"/>
  <c r="K19" i="1"/>
  <c r="C19" i="1" s="1"/>
  <c r="L19" i="1"/>
  <c r="M19" i="1"/>
  <c r="N19" i="1"/>
  <c r="O19" i="1"/>
  <c r="P19" i="1"/>
  <c r="Q19" i="1"/>
  <c r="R19" i="1"/>
  <c r="S19" i="1"/>
  <c r="D19" i="1" s="1"/>
  <c r="T19" i="1"/>
  <c r="U19" i="1"/>
  <c r="V19" i="1"/>
  <c r="W19" i="1"/>
  <c r="X19" i="1"/>
  <c r="Y19" i="1"/>
  <c r="Z19" i="1"/>
  <c r="AA19" i="1"/>
  <c r="E19" i="1" s="1"/>
  <c r="AB19" i="1"/>
  <c r="AC19" i="1"/>
  <c r="AD19" i="1"/>
  <c r="AE19" i="1"/>
  <c r="AF19" i="1"/>
  <c r="AG19" i="1"/>
  <c r="AH19" i="1"/>
  <c r="AI19" i="1"/>
  <c r="AJ19" i="1"/>
  <c r="AJ25" i="1" s="1"/>
  <c r="AK19" i="1"/>
  <c r="H20" i="1"/>
  <c r="I20" i="1"/>
  <c r="J20" i="1"/>
  <c r="K20" i="1"/>
  <c r="L20" i="1"/>
  <c r="M20" i="1"/>
  <c r="D20" i="1" s="1"/>
  <c r="N20" i="1"/>
  <c r="O20" i="1"/>
  <c r="P20" i="1"/>
  <c r="Q20" i="1"/>
  <c r="R20" i="1"/>
  <c r="S20" i="1"/>
  <c r="T20" i="1"/>
  <c r="U20" i="1"/>
  <c r="V20" i="1"/>
  <c r="W20" i="1"/>
  <c r="X20" i="1"/>
  <c r="Y20" i="1"/>
  <c r="Z20" i="1"/>
  <c r="AA20" i="1"/>
  <c r="AB20" i="1"/>
  <c r="AC20" i="1"/>
  <c r="E20" i="1" s="1"/>
  <c r="AD20" i="1"/>
  <c r="AE20" i="1"/>
  <c r="AF20" i="1"/>
  <c r="AG20" i="1"/>
  <c r="AH20" i="1"/>
  <c r="AI20" i="1"/>
  <c r="AJ20" i="1"/>
  <c r="AK20" i="1"/>
  <c r="H21" i="1"/>
  <c r="I21" i="1"/>
  <c r="J21" i="1"/>
  <c r="K21" i="1"/>
  <c r="L21" i="1"/>
  <c r="M21" i="1"/>
  <c r="N21" i="1"/>
  <c r="O21" i="1"/>
  <c r="D21" i="1" s="1"/>
  <c r="P21" i="1"/>
  <c r="Q21" i="1"/>
  <c r="R21" i="1"/>
  <c r="S21" i="1"/>
  <c r="T21" i="1"/>
  <c r="U21" i="1"/>
  <c r="V21" i="1"/>
  <c r="W21" i="1"/>
  <c r="X21" i="1"/>
  <c r="Y21" i="1"/>
  <c r="Z21" i="1"/>
  <c r="AA21" i="1"/>
  <c r="AB21" i="1"/>
  <c r="AC21" i="1"/>
  <c r="AD21" i="1"/>
  <c r="AE21" i="1"/>
  <c r="AF21" i="1"/>
  <c r="AG21" i="1"/>
  <c r="AH21" i="1"/>
  <c r="AI21" i="1"/>
  <c r="AJ21" i="1"/>
  <c r="AK21" i="1"/>
  <c r="G15" i="1"/>
  <c r="G16" i="1"/>
  <c r="G17" i="1"/>
  <c r="C17" i="1" s="1"/>
  <c r="G18" i="1"/>
  <c r="G19" i="1"/>
  <c r="G20" i="1"/>
  <c r="G21" i="1"/>
  <c r="G14" i="1"/>
  <c r="G13" i="1"/>
  <c r="E14" i="1"/>
  <c r="H4" i="3"/>
  <c r="I4" i="3"/>
  <c r="J4" i="3"/>
  <c r="K4" i="3"/>
  <c r="M4" i="3"/>
  <c r="N4" i="3"/>
  <c r="O4" i="3"/>
  <c r="P4" i="3"/>
  <c r="Q4" i="3"/>
  <c r="R4" i="3"/>
  <c r="S4" i="3"/>
  <c r="X4" i="3"/>
  <c r="G4" i="3"/>
  <c r="Y3" i="3"/>
  <c r="Z3" i="3"/>
  <c r="AA3" i="3"/>
  <c r="AB3" i="3"/>
  <c r="AC3" i="3"/>
  <c r="AD3" i="3"/>
  <c r="AE3" i="3"/>
  <c r="AF3" i="3"/>
  <c r="AG3" i="3"/>
  <c r="AH3" i="3"/>
  <c r="AI3" i="3"/>
  <c r="AJ3" i="3"/>
  <c r="AK3" i="3"/>
  <c r="X3" i="3"/>
  <c r="M3" i="3"/>
  <c r="N3" i="3"/>
  <c r="O3" i="3"/>
  <c r="P3" i="3"/>
  <c r="Q3" i="3"/>
  <c r="R3" i="3"/>
  <c r="S3" i="3"/>
  <c r="T3" i="3"/>
  <c r="U3" i="3"/>
  <c r="V3" i="3"/>
  <c r="W3" i="3"/>
  <c r="L3" i="3"/>
  <c r="H3" i="3"/>
  <c r="I3" i="3"/>
  <c r="J3" i="3"/>
  <c r="K3" i="3"/>
  <c r="G3" i="3"/>
  <c r="H16" i="3"/>
  <c r="H22" i="3" s="1"/>
  <c r="I16" i="3"/>
  <c r="J16" i="3"/>
  <c r="K16" i="3"/>
  <c r="L16" i="3"/>
  <c r="M16" i="3"/>
  <c r="N16" i="3"/>
  <c r="O16" i="3"/>
  <c r="P16" i="3"/>
  <c r="Q16" i="3"/>
  <c r="R16" i="3"/>
  <c r="S16" i="3"/>
  <c r="T16" i="3"/>
  <c r="U16" i="3"/>
  <c r="V16" i="3"/>
  <c r="W16" i="3"/>
  <c r="X16" i="3"/>
  <c r="Y16" i="3"/>
  <c r="Z16" i="3"/>
  <c r="AA16" i="3"/>
  <c r="AB16" i="3"/>
  <c r="AC16" i="3"/>
  <c r="AD16" i="3"/>
  <c r="AE16" i="3"/>
  <c r="AF16" i="3"/>
  <c r="AG16" i="3"/>
  <c r="AH16" i="3"/>
  <c r="AI16" i="3"/>
  <c r="AJ16" i="3"/>
  <c r="AK16" i="3"/>
  <c r="G16" i="3"/>
  <c r="Y12" i="3"/>
  <c r="Z12" i="3"/>
  <c r="AA12" i="3"/>
  <c r="AB12" i="3"/>
  <c r="AC12" i="3"/>
  <c r="AD12" i="3"/>
  <c r="AE12" i="3"/>
  <c r="AF12" i="3"/>
  <c r="AG12" i="3"/>
  <c r="AH12" i="3"/>
  <c r="AI12" i="3"/>
  <c r="AJ12" i="3"/>
  <c r="AK12" i="3"/>
  <c r="X12" i="3"/>
  <c r="X22" i="3" s="1"/>
  <c r="M12" i="3"/>
  <c r="M22" i="3" s="1"/>
  <c r="N12" i="3"/>
  <c r="O12" i="3"/>
  <c r="P12" i="3"/>
  <c r="Q12" i="3"/>
  <c r="R12" i="3"/>
  <c r="S12" i="3"/>
  <c r="T12" i="3"/>
  <c r="U12" i="3"/>
  <c r="V12" i="3"/>
  <c r="W12" i="3"/>
  <c r="L12" i="3"/>
  <c r="H12" i="3"/>
  <c r="I12" i="3"/>
  <c r="J12" i="3"/>
  <c r="K12" i="3"/>
  <c r="G12" i="3"/>
  <c r="Y10" i="3"/>
  <c r="Z10" i="3"/>
  <c r="AA10" i="3"/>
  <c r="AA22" i="3" s="1"/>
  <c r="AB10" i="3"/>
  <c r="AC10" i="3"/>
  <c r="AD10" i="3"/>
  <c r="AE10" i="3"/>
  <c r="AF10" i="3"/>
  <c r="AG10" i="3"/>
  <c r="AH10" i="3"/>
  <c r="AI10" i="3"/>
  <c r="AJ10" i="3"/>
  <c r="AK10" i="3"/>
  <c r="X10" i="3"/>
  <c r="M10" i="3"/>
  <c r="N10" i="3"/>
  <c r="O10" i="3"/>
  <c r="P10" i="3"/>
  <c r="Q10" i="3"/>
  <c r="R10" i="3"/>
  <c r="S10" i="3"/>
  <c r="H10" i="3"/>
  <c r="I10" i="3"/>
  <c r="J10" i="3"/>
  <c r="J22" i="3" s="1"/>
  <c r="K10" i="3"/>
  <c r="G10" i="3"/>
  <c r="H13" i="3"/>
  <c r="I13" i="3"/>
  <c r="J13" i="3"/>
  <c r="K13" i="3"/>
  <c r="L13" i="3"/>
  <c r="M13" i="3"/>
  <c r="N13" i="3"/>
  <c r="O13" i="3"/>
  <c r="P13" i="3"/>
  <c r="Q13" i="3"/>
  <c r="Q22" i="3" s="1"/>
  <c r="R13" i="3"/>
  <c r="S13" i="3"/>
  <c r="T13" i="3"/>
  <c r="U13" i="3"/>
  <c r="V13" i="3"/>
  <c r="W13" i="3"/>
  <c r="X13" i="3"/>
  <c r="Y13" i="3"/>
  <c r="Y22" i="3" s="1"/>
  <c r="Z13" i="3"/>
  <c r="Z22" i="3" s="1"/>
  <c r="AA13" i="3"/>
  <c r="AB13" i="3"/>
  <c r="AC13" i="3"/>
  <c r="AD13" i="3"/>
  <c r="AE13" i="3"/>
  <c r="AF13" i="3"/>
  <c r="AG13" i="3"/>
  <c r="AG22" i="3" s="1"/>
  <c r="AH13" i="3"/>
  <c r="AH22" i="3" s="1"/>
  <c r="AI13" i="3"/>
  <c r="AJ13" i="3"/>
  <c r="AK13" i="3"/>
  <c r="G13" i="3"/>
  <c r="H7" i="5"/>
  <c r="I7" i="5"/>
  <c r="J7" i="5"/>
  <c r="G7" i="5"/>
  <c r="H5" i="5"/>
  <c r="I5" i="5"/>
  <c r="J5" i="5"/>
  <c r="U5" i="5"/>
  <c r="G5" i="5"/>
  <c r="G17" i="11"/>
  <c r="L5" i="5" s="1"/>
  <c r="H17" i="11"/>
  <c r="M5" i="5" s="1"/>
  <c r="I17" i="11"/>
  <c r="N5" i="5" s="1"/>
  <c r="J17" i="11"/>
  <c r="O5" i="5" s="1"/>
  <c r="K17" i="11"/>
  <c r="P5" i="5" s="1"/>
  <c r="L17" i="11"/>
  <c r="Q5" i="5" s="1"/>
  <c r="M17" i="11"/>
  <c r="R5" i="5" s="1"/>
  <c r="N17" i="11"/>
  <c r="S5" i="5" s="1"/>
  <c r="O17" i="11"/>
  <c r="T5" i="5" s="1"/>
  <c r="P17" i="11"/>
  <c r="Q17" i="11"/>
  <c r="V5" i="5" s="1"/>
  <c r="R17" i="11"/>
  <c r="W5" i="5" s="1"/>
  <c r="S17" i="11"/>
  <c r="X5" i="5" s="1"/>
  <c r="E8" i="11"/>
  <c r="C8" i="11"/>
  <c r="D8" i="11"/>
  <c r="F17" i="11"/>
  <c r="H19" i="11" s="1"/>
  <c r="AJ18" i="11"/>
  <c r="E21" i="11"/>
  <c r="C21" i="11"/>
  <c r="B21" i="11"/>
  <c r="AJ17" i="11"/>
  <c r="D21" i="11"/>
  <c r="C34" i="5"/>
  <c r="H29" i="5"/>
  <c r="I29" i="5"/>
  <c r="J29" i="5"/>
  <c r="K29" i="5"/>
  <c r="L29" i="5"/>
  <c r="M29" i="5"/>
  <c r="N29" i="5"/>
  <c r="O29" i="5"/>
  <c r="P29" i="5"/>
  <c r="Q29" i="5"/>
  <c r="R29" i="5"/>
  <c r="S29" i="5"/>
  <c r="T29" i="5"/>
  <c r="U29" i="5"/>
  <c r="V29" i="5"/>
  <c r="W29" i="5"/>
  <c r="X29" i="5"/>
  <c r="G29" i="5"/>
  <c r="H17" i="5"/>
  <c r="I17" i="5"/>
  <c r="J17" i="5"/>
  <c r="K17" i="5"/>
  <c r="L17" i="5"/>
  <c r="M17" i="5"/>
  <c r="N17" i="5"/>
  <c r="O17" i="5"/>
  <c r="P17" i="5"/>
  <c r="Q17" i="5"/>
  <c r="R17" i="5"/>
  <c r="S17" i="5"/>
  <c r="T17" i="5"/>
  <c r="U17" i="5"/>
  <c r="V17" i="5"/>
  <c r="W17" i="5"/>
  <c r="X17" i="5"/>
  <c r="G17" i="5"/>
  <c r="K17" i="6"/>
  <c r="L17" i="6"/>
  <c r="M17" i="6"/>
  <c r="N17" i="6"/>
  <c r="O17" i="6"/>
  <c r="O20" i="6" s="1"/>
  <c r="P17" i="6"/>
  <c r="Q17" i="6"/>
  <c r="R17" i="6"/>
  <c r="S17" i="6"/>
  <c r="T17" i="6"/>
  <c r="U17" i="6"/>
  <c r="V17" i="6"/>
  <c r="W17" i="6"/>
  <c r="W20" i="6" s="1"/>
  <c r="X17" i="6"/>
  <c r="Y17" i="6"/>
  <c r="Z17" i="6"/>
  <c r="AA17" i="6"/>
  <c r="AB17" i="6"/>
  <c r="AC17" i="6"/>
  <c r="AD17" i="6"/>
  <c r="AE17" i="6"/>
  <c r="AF17" i="6"/>
  <c r="AG17" i="6"/>
  <c r="AH17" i="6"/>
  <c r="AI17" i="6"/>
  <c r="AJ17" i="6"/>
  <c r="AK17" i="6"/>
  <c r="AL17" i="6"/>
  <c r="AM17" i="6"/>
  <c r="AM20" i="6" s="1"/>
  <c r="AN17" i="6"/>
  <c r="J17" i="6"/>
  <c r="J20" i="6"/>
  <c r="K14" i="6"/>
  <c r="K20" i="6" s="1"/>
  <c r="L14" i="6"/>
  <c r="M14" i="6"/>
  <c r="N14" i="6"/>
  <c r="O14" i="6"/>
  <c r="P14" i="6"/>
  <c r="P20" i="6" s="1"/>
  <c r="Q14" i="6"/>
  <c r="R14" i="6"/>
  <c r="S14" i="6"/>
  <c r="S20" i="6" s="1"/>
  <c r="T14" i="6"/>
  <c r="U14" i="6"/>
  <c r="V14" i="6"/>
  <c r="W14" i="6"/>
  <c r="X14" i="6"/>
  <c r="X20" i="6" s="1"/>
  <c r="Y14" i="6"/>
  <c r="Z14" i="6"/>
  <c r="AA14" i="6"/>
  <c r="AA20" i="6" s="1"/>
  <c r="AB14" i="6"/>
  <c r="AC14" i="6"/>
  <c r="AC20" i="6" s="1"/>
  <c r="AD14" i="6"/>
  <c r="AE14" i="6"/>
  <c r="AF14" i="6"/>
  <c r="AF20" i="6" s="1"/>
  <c r="AG14" i="6"/>
  <c r="AH14" i="6"/>
  <c r="AI14" i="6"/>
  <c r="AJ14" i="6"/>
  <c r="AK14" i="6"/>
  <c r="AK20" i="6" s="1"/>
  <c r="AL14" i="6"/>
  <c r="AM14" i="6"/>
  <c r="AN14" i="6"/>
  <c r="AN20" i="6" s="1"/>
  <c r="J14"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AL10" i="6"/>
  <c r="AM10" i="6"/>
  <c r="AN10" i="6"/>
  <c r="J10" i="6"/>
  <c r="K4" i="6"/>
  <c r="L4" i="6"/>
  <c r="M4" i="6"/>
  <c r="N4" i="6"/>
  <c r="O4" i="6"/>
  <c r="P4" i="6"/>
  <c r="Q4" i="6"/>
  <c r="R4" i="6"/>
  <c r="S4" i="6"/>
  <c r="T4" i="6"/>
  <c r="U4" i="6"/>
  <c r="V4" i="6"/>
  <c r="W4" i="6"/>
  <c r="X4" i="6"/>
  <c r="Y4" i="6"/>
  <c r="Z4" i="6"/>
  <c r="AA4" i="6"/>
  <c r="AB4" i="6"/>
  <c r="AC4" i="6"/>
  <c r="AD4" i="6"/>
  <c r="AE4" i="6"/>
  <c r="AF4" i="6"/>
  <c r="AG4" i="6"/>
  <c r="AH4" i="6"/>
  <c r="AI4" i="6"/>
  <c r="AJ4" i="6"/>
  <c r="AK4" i="6"/>
  <c r="AL4" i="6"/>
  <c r="AM4" i="6"/>
  <c r="AN4" i="6"/>
  <c r="J4" i="6"/>
  <c r="L20" i="6"/>
  <c r="M20" i="6"/>
  <c r="N20" i="6"/>
  <c r="T20" i="6"/>
  <c r="V20" i="6"/>
  <c r="AB20" i="6"/>
  <c r="AD20" i="6"/>
  <c r="AE20" i="6"/>
  <c r="AI20" i="6"/>
  <c r="AJ20" i="6"/>
  <c r="AL20" i="6"/>
  <c r="K33" i="6"/>
  <c r="L33" i="6"/>
  <c r="M33" i="6"/>
  <c r="N33" i="6"/>
  <c r="O33" i="6"/>
  <c r="P33" i="6"/>
  <c r="Q33" i="6"/>
  <c r="R33" i="6"/>
  <c r="S33" i="6"/>
  <c r="T33" i="6"/>
  <c r="U33" i="6"/>
  <c r="V33" i="6"/>
  <c r="W33" i="6"/>
  <c r="X33" i="6"/>
  <c r="Y33" i="6"/>
  <c r="Z33" i="6"/>
  <c r="AA33" i="6"/>
  <c r="AB33" i="6"/>
  <c r="AC33" i="6"/>
  <c r="AD33" i="6"/>
  <c r="AE33" i="6"/>
  <c r="AF33" i="6"/>
  <c r="AG33" i="6"/>
  <c r="AH33" i="6"/>
  <c r="AI33" i="6"/>
  <c r="AJ33" i="6"/>
  <c r="AK33" i="6"/>
  <c r="AL33" i="6"/>
  <c r="AM33" i="6"/>
  <c r="AN33" i="6"/>
  <c r="J33" i="6"/>
  <c r="K46" i="6"/>
  <c r="L46" i="6"/>
  <c r="M46" i="6"/>
  <c r="N46" i="6"/>
  <c r="O46" i="6"/>
  <c r="P46" i="6"/>
  <c r="Q46" i="6"/>
  <c r="R46" i="6"/>
  <c r="S46" i="6"/>
  <c r="T46" i="6"/>
  <c r="U46" i="6"/>
  <c r="V46" i="6"/>
  <c r="W46" i="6"/>
  <c r="X46" i="6"/>
  <c r="Y46" i="6"/>
  <c r="Z46" i="6"/>
  <c r="AA46" i="6"/>
  <c r="AB46" i="6"/>
  <c r="AC46" i="6"/>
  <c r="AD46" i="6"/>
  <c r="AE46" i="6"/>
  <c r="AF46" i="6"/>
  <c r="AG46" i="6"/>
  <c r="AH46" i="6"/>
  <c r="AI46" i="6"/>
  <c r="AJ46" i="6"/>
  <c r="AK46" i="6"/>
  <c r="AL46" i="6"/>
  <c r="AM46" i="6"/>
  <c r="AN46" i="6"/>
  <c r="J46" i="6"/>
  <c r="H12" i="1"/>
  <c r="I12" i="1"/>
  <c r="J12" i="1"/>
  <c r="K12" i="1"/>
  <c r="L12" i="1"/>
  <c r="M12" i="1"/>
  <c r="N12" i="1"/>
  <c r="O12" i="1"/>
  <c r="P12" i="1"/>
  <c r="Q12" i="1"/>
  <c r="R12" i="1"/>
  <c r="S12" i="1"/>
  <c r="T12" i="1"/>
  <c r="U12" i="1"/>
  <c r="V12" i="1"/>
  <c r="W12" i="1"/>
  <c r="X12" i="1"/>
  <c r="G12" i="1"/>
  <c r="H28" i="1"/>
  <c r="I28" i="1"/>
  <c r="J28" i="1"/>
  <c r="K28" i="1"/>
  <c r="L28" i="1"/>
  <c r="M28" i="1"/>
  <c r="N28" i="1"/>
  <c r="O28" i="1"/>
  <c r="P28" i="1"/>
  <c r="Q28" i="1"/>
  <c r="R28" i="1"/>
  <c r="S28" i="1"/>
  <c r="T28" i="1"/>
  <c r="U28" i="1"/>
  <c r="V28" i="1"/>
  <c r="W28" i="1"/>
  <c r="X28" i="1"/>
  <c r="Y28" i="1"/>
  <c r="Z28" i="1"/>
  <c r="AA28" i="1"/>
  <c r="AB28" i="1"/>
  <c r="AC28" i="1"/>
  <c r="AD28" i="1"/>
  <c r="AE28" i="1"/>
  <c r="AF28" i="1"/>
  <c r="AG28" i="1"/>
  <c r="AH28" i="1"/>
  <c r="AI28" i="1"/>
  <c r="AJ28" i="1"/>
  <c r="AK28" i="1"/>
  <c r="G28" i="1"/>
  <c r="H30" i="5"/>
  <c r="I30" i="5"/>
  <c r="J30" i="5"/>
  <c r="K30" i="5"/>
  <c r="L30" i="5"/>
  <c r="M30" i="5"/>
  <c r="N30" i="5"/>
  <c r="O30" i="5"/>
  <c r="P30" i="5"/>
  <c r="Q30" i="5"/>
  <c r="R30" i="5"/>
  <c r="S30" i="5"/>
  <c r="T30" i="5"/>
  <c r="U30" i="5"/>
  <c r="V30" i="5"/>
  <c r="W30" i="5"/>
  <c r="X30" i="5"/>
  <c r="G30" i="5"/>
  <c r="X18" i="5"/>
  <c r="M18" i="5"/>
  <c r="N18" i="5"/>
  <c r="O18" i="5"/>
  <c r="P18" i="5"/>
  <c r="Q18" i="5"/>
  <c r="R18" i="5"/>
  <c r="S18" i="5"/>
  <c r="H18" i="5"/>
  <c r="I18" i="5"/>
  <c r="J18" i="5"/>
  <c r="K18" i="5"/>
  <c r="G18" i="5"/>
  <c r="X13" i="5"/>
  <c r="M13" i="5"/>
  <c r="N13" i="5"/>
  <c r="O13" i="5"/>
  <c r="P13" i="5"/>
  <c r="Q13" i="5"/>
  <c r="R13" i="5"/>
  <c r="S13" i="5"/>
  <c r="T13" i="5"/>
  <c r="U13" i="5"/>
  <c r="V13" i="5"/>
  <c r="W13" i="5"/>
  <c r="L13" i="5"/>
  <c r="H13" i="5"/>
  <c r="I13" i="5"/>
  <c r="J13" i="5"/>
  <c r="K13" i="5"/>
  <c r="G13" i="5"/>
  <c r="E27" i="1"/>
  <c r="D27" i="1"/>
  <c r="C27" i="1"/>
  <c r="E26" i="1"/>
  <c r="D26" i="1"/>
  <c r="C26" i="1"/>
  <c r="E24" i="1"/>
  <c r="D24" i="1"/>
  <c r="C24" i="1"/>
  <c r="E23" i="1"/>
  <c r="D23" i="1"/>
  <c r="C23" i="1"/>
  <c r="C16" i="1"/>
  <c r="E18" i="1"/>
  <c r="C21" i="1"/>
  <c r="E21" i="1"/>
  <c r="E12" i="1"/>
  <c r="E6" i="1"/>
  <c r="E7" i="1"/>
  <c r="D6" i="1"/>
  <c r="D7" i="1"/>
  <c r="C5" i="1"/>
  <c r="Z4" i="1"/>
  <c r="AA4" i="1"/>
  <c r="AB4" i="1"/>
  <c r="AC4" i="1"/>
  <c r="AD4" i="1"/>
  <c r="AF4" i="1"/>
  <c r="AH4" i="1"/>
  <c r="AI4" i="1"/>
  <c r="AJ4" i="1"/>
  <c r="AK4" i="1"/>
  <c r="C3" i="1"/>
  <c r="P22" i="3"/>
  <c r="K22" i="3"/>
  <c r="N22" i="3"/>
  <c r="S22" i="3"/>
  <c r="AB22" i="3"/>
  <c r="AC22" i="3"/>
  <c r="AD22" i="3"/>
  <c r="AI22" i="3"/>
  <c r="AJ22" i="3"/>
  <c r="AK22" i="3"/>
  <c r="G12" i="6"/>
  <c r="G13" i="6"/>
  <c r="G11" i="6"/>
  <c r="G6" i="6"/>
  <c r="G7" i="6"/>
  <c r="G8" i="6"/>
  <c r="G9" i="6"/>
  <c r="G5" i="6"/>
  <c r="C5" i="17"/>
  <c r="Q36" i="17"/>
  <c r="P36" i="17"/>
  <c r="O36" i="17"/>
  <c r="N36" i="17"/>
  <c r="M36" i="17"/>
  <c r="L36" i="17"/>
  <c r="K36" i="17"/>
  <c r="J36" i="17"/>
  <c r="I36" i="17"/>
  <c r="H36" i="17"/>
  <c r="G36" i="17"/>
  <c r="F36" i="17"/>
  <c r="E36" i="17"/>
  <c r="D36" i="17"/>
  <c r="AH35" i="17"/>
  <c r="AG35" i="17"/>
  <c r="AF35" i="17"/>
  <c r="AE35" i="17"/>
  <c r="AD35" i="17"/>
  <c r="AC35" i="17"/>
  <c r="AB35" i="17"/>
  <c r="AA35" i="17"/>
  <c r="Z35" i="17"/>
  <c r="Y35" i="17"/>
  <c r="X35" i="17"/>
  <c r="W35" i="17"/>
  <c r="V35" i="17"/>
  <c r="U35" i="17"/>
  <c r="C35" i="17"/>
  <c r="AH34" i="17"/>
  <c r="AG34" i="17"/>
  <c r="AF34" i="17"/>
  <c r="AE34" i="17"/>
  <c r="AD34" i="17"/>
  <c r="AC34" i="17"/>
  <c r="AB34" i="17"/>
  <c r="AA34" i="17"/>
  <c r="Z34" i="17"/>
  <c r="Y34" i="17"/>
  <c r="X34" i="17"/>
  <c r="W34" i="17"/>
  <c r="V34" i="17"/>
  <c r="U34" i="17"/>
  <c r="C34" i="17"/>
  <c r="AH33" i="17"/>
  <c r="AG33" i="17"/>
  <c r="AF33" i="17"/>
  <c r="AE33" i="17"/>
  <c r="AD33" i="17"/>
  <c r="AC33" i="17"/>
  <c r="AB33" i="17"/>
  <c r="AA33" i="17"/>
  <c r="Z33" i="17"/>
  <c r="Y33" i="17"/>
  <c r="X33" i="17"/>
  <c r="W33" i="17"/>
  <c r="V33" i="17"/>
  <c r="U33" i="17"/>
  <c r="C33" i="17"/>
  <c r="AH32" i="17"/>
  <c r="AG32" i="17"/>
  <c r="AF32" i="17"/>
  <c r="AE32" i="17"/>
  <c r="AD32" i="17"/>
  <c r="AC32" i="17"/>
  <c r="AB32" i="17"/>
  <c r="AA32" i="17"/>
  <c r="Z32" i="17"/>
  <c r="Y32" i="17"/>
  <c r="X32" i="17"/>
  <c r="W32" i="17"/>
  <c r="V32" i="17"/>
  <c r="U32" i="17"/>
  <c r="C32" i="17"/>
  <c r="AH31" i="17"/>
  <c r="AG31" i="17"/>
  <c r="AF31" i="17"/>
  <c r="AE31" i="17"/>
  <c r="AD31" i="17"/>
  <c r="AC31" i="17"/>
  <c r="AB31" i="17"/>
  <c r="AA31" i="17"/>
  <c r="Z31" i="17"/>
  <c r="Y31" i="17"/>
  <c r="X31" i="17"/>
  <c r="W31" i="17"/>
  <c r="V31" i="17"/>
  <c r="U31" i="17"/>
  <c r="C31" i="17"/>
  <c r="O23" i="17"/>
  <c r="N23" i="17"/>
  <c r="M23" i="17"/>
  <c r="L23" i="17"/>
  <c r="K23" i="17"/>
  <c r="J23" i="17"/>
  <c r="I23" i="17"/>
  <c r="H23" i="17"/>
  <c r="G23" i="17"/>
  <c r="F23" i="17"/>
  <c r="E23" i="17"/>
  <c r="D23" i="17"/>
  <c r="AF22" i="17"/>
  <c r="AE22" i="17"/>
  <c r="AD22" i="17"/>
  <c r="AC22" i="17"/>
  <c r="AB22" i="17"/>
  <c r="AA22" i="17"/>
  <c r="Z22" i="17"/>
  <c r="Y22" i="17"/>
  <c r="X22" i="17"/>
  <c r="W22" i="17"/>
  <c r="V22" i="17"/>
  <c r="U22" i="17"/>
  <c r="C22" i="17"/>
  <c r="AF21" i="17"/>
  <c r="AE21" i="17"/>
  <c r="AD21" i="17"/>
  <c r="AC21" i="17"/>
  <c r="AB21" i="17"/>
  <c r="AA21" i="17"/>
  <c r="Z21" i="17"/>
  <c r="Y21" i="17"/>
  <c r="X21" i="17"/>
  <c r="W21" i="17"/>
  <c r="V21" i="17"/>
  <c r="U21" i="17"/>
  <c r="C21" i="17"/>
  <c r="AF20" i="17"/>
  <c r="AE20" i="17"/>
  <c r="AD20" i="17"/>
  <c r="AC20" i="17"/>
  <c r="AB20" i="17"/>
  <c r="AA20" i="17"/>
  <c r="Z20" i="17"/>
  <c r="Y20" i="17"/>
  <c r="X20" i="17"/>
  <c r="W20" i="17"/>
  <c r="V20" i="17"/>
  <c r="U20" i="17"/>
  <c r="C20" i="17"/>
  <c r="AF19" i="17"/>
  <c r="AE19" i="17"/>
  <c r="AD19" i="17"/>
  <c r="AC19" i="17"/>
  <c r="AB19" i="17"/>
  <c r="AA19" i="17"/>
  <c r="Z19" i="17"/>
  <c r="Y19" i="17"/>
  <c r="X19" i="17"/>
  <c r="W19" i="17"/>
  <c r="V19" i="17"/>
  <c r="U19" i="17"/>
  <c r="C19" i="17"/>
  <c r="AF18" i="17"/>
  <c r="AE18" i="17"/>
  <c r="AD18" i="17"/>
  <c r="AC18" i="17"/>
  <c r="AB18" i="17"/>
  <c r="AA18" i="17"/>
  <c r="Z18" i="17"/>
  <c r="Y18" i="17"/>
  <c r="X18" i="17"/>
  <c r="W18" i="17"/>
  <c r="V18" i="17"/>
  <c r="U18" i="17"/>
  <c r="C18" i="17"/>
  <c r="H10" i="17"/>
  <c r="G10" i="17"/>
  <c r="F10" i="17"/>
  <c r="E10" i="17"/>
  <c r="D10" i="17"/>
  <c r="Y9" i="17"/>
  <c r="X9" i="17"/>
  <c r="W9" i="17"/>
  <c r="V9" i="17"/>
  <c r="U9" i="17"/>
  <c r="C9" i="17"/>
  <c r="Y8" i="17"/>
  <c r="X8" i="17"/>
  <c r="W8" i="17"/>
  <c r="V8" i="17"/>
  <c r="U8" i="17"/>
  <c r="C8" i="17"/>
  <c r="Y7" i="17"/>
  <c r="X7" i="17"/>
  <c r="W7" i="17"/>
  <c r="V7" i="17"/>
  <c r="U7" i="17"/>
  <c r="C7" i="17"/>
  <c r="Y6" i="17"/>
  <c r="X6" i="17"/>
  <c r="W6" i="17"/>
  <c r="V6" i="17"/>
  <c r="U6" i="17"/>
  <c r="C6" i="17"/>
  <c r="Y5" i="17"/>
  <c r="X5" i="17"/>
  <c r="W5" i="17"/>
  <c r="V5" i="17"/>
  <c r="U5" i="17"/>
  <c r="P37" i="8"/>
  <c r="Q37" i="8"/>
  <c r="P38" i="8"/>
  <c r="Q38" i="8"/>
  <c r="P39" i="8"/>
  <c r="Q39" i="8"/>
  <c r="P40" i="8"/>
  <c r="AG40" i="8" s="1"/>
  <c r="Q40" i="8"/>
  <c r="Q45" i="8" s="1"/>
  <c r="P41" i="8"/>
  <c r="Q41" i="8"/>
  <c r="P42" i="8"/>
  <c r="Q42" i="8"/>
  <c r="P43" i="8"/>
  <c r="Q43" i="8"/>
  <c r="P44" i="8"/>
  <c r="AG44" i="8" s="1"/>
  <c r="Q44" i="8"/>
  <c r="AH44" i="8" s="1"/>
  <c r="O44" i="8"/>
  <c r="N44" i="8"/>
  <c r="M44" i="8"/>
  <c r="L44" i="8"/>
  <c r="K44" i="8"/>
  <c r="J44" i="8"/>
  <c r="I44" i="8"/>
  <c r="H44" i="8"/>
  <c r="G44" i="8"/>
  <c r="F44" i="8"/>
  <c r="E44" i="8"/>
  <c r="D44" i="8"/>
  <c r="O43" i="8"/>
  <c r="N43" i="8"/>
  <c r="M43" i="8"/>
  <c r="L43" i="8"/>
  <c r="AC43" i="8" s="1"/>
  <c r="K43" i="8"/>
  <c r="J43" i="8"/>
  <c r="I43" i="8"/>
  <c r="H43" i="8"/>
  <c r="G43" i="8"/>
  <c r="F43" i="8"/>
  <c r="E43" i="8"/>
  <c r="D43" i="8"/>
  <c r="U43" i="8" s="1"/>
  <c r="O42" i="8"/>
  <c r="N42" i="8"/>
  <c r="M42" i="8"/>
  <c r="L42" i="8"/>
  <c r="K42" i="8"/>
  <c r="J42" i="8"/>
  <c r="I42" i="8"/>
  <c r="H42" i="8"/>
  <c r="C42" i="8" s="1"/>
  <c r="G42" i="8"/>
  <c r="F42" i="8"/>
  <c r="E42" i="8"/>
  <c r="D42" i="8"/>
  <c r="O41" i="8"/>
  <c r="N41" i="8"/>
  <c r="M41" i="8"/>
  <c r="L41" i="8"/>
  <c r="K41" i="8"/>
  <c r="J41" i="8"/>
  <c r="I41" i="8"/>
  <c r="H41" i="8"/>
  <c r="G41" i="8"/>
  <c r="F41" i="8"/>
  <c r="E41" i="8"/>
  <c r="D41" i="8"/>
  <c r="C41" i="8" s="1"/>
  <c r="O40" i="8"/>
  <c r="N40" i="8"/>
  <c r="M40" i="8"/>
  <c r="L40" i="8"/>
  <c r="K40" i="8"/>
  <c r="J40" i="8"/>
  <c r="I40" i="8"/>
  <c r="H40" i="8"/>
  <c r="Y40" i="8" s="1"/>
  <c r="G40" i="8"/>
  <c r="F40" i="8"/>
  <c r="E40" i="8"/>
  <c r="D40" i="8"/>
  <c r="O39" i="8"/>
  <c r="N39" i="8"/>
  <c r="M39" i="8"/>
  <c r="L39" i="8"/>
  <c r="AC39" i="8" s="1"/>
  <c r="K39" i="8"/>
  <c r="J39" i="8"/>
  <c r="AA39" i="8" s="1"/>
  <c r="I39" i="8"/>
  <c r="H39" i="8"/>
  <c r="G39" i="8"/>
  <c r="F39" i="8"/>
  <c r="E39" i="8"/>
  <c r="D39" i="8"/>
  <c r="U39" i="8" s="1"/>
  <c r="O38" i="8"/>
  <c r="N38" i="8"/>
  <c r="M38" i="8"/>
  <c r="M45" i="8" s="1"/>
  <c r="L38" i="8"/>
  <c r="K38" i="8"/>
  <c r="J38" i="8"/>
  <c r="I38" i="8"/>
  <c r="H38" i="8"/>
  <c r="H45" i="8" s="1"/>
  <c r="G38" i="8"/>
  <c r="F38" i="8"/>
  <c r="E38" i="8"/>
  <c r="E45" i="8" s="1"/>
  <c r="D38" i="8"/>
  <c r="O37" i="8"/>
  <c r="N37" i="8"/>
  <c r="M37" i="8"/>
  <c r="L37" i="8"/>
  <c r="AC37" i="8" s="1"/>
  <c r="AC45" i="8" s="1"/>
  <c r="K37" i="8"/>
  <c r="J37" i="8"/>
  <c r="I37" i="8"/>
  <c r="H37" i="8"/>
  <c r="G37" i="8"/>
  <c r="F37" i="8"/>
  <c r="E37" i="8"/>
  <c r="D37" i="8"/>
  <c r="U37" i="8" s="1"/>
  <c r="U45" i="8" s="1"/>
  <c r="A38" i="8"/>
  <c r="B38" i="8"/>
  <c r="A39" i="8"/>
  <c r="B39" i="8"/>
  <c r="A40" i="8"/>
  <c r="B40" i="8"/>
  <c r="A41" i="8"/>
  <c r="B41" i="8"/>
  <c r="A42" i="8"/>
  <c r="B42" i="8"/>
  <c r="A43" i="8"/>
  <c r="B43" i="8"/>
  <c r="A44" i="8"/>
  <c r="B44" i="8"/>
  <c r="B37" i="8"/>
  <c r="A37" i="8"/>
  <c r="A22" i="8"/>
  <c r="B22" i="8"/>
  <c r="A23" i="8"/>
  <c r="B23" i="8"/>
  <c r="A24" i="8"/>
  <c r="B24" i="8"/>
  <c r="A25" i="8"/>
  <c r="B25" i="8"/>
  <c r="A26" i="8"/>
  <c r="B26" i="8"/>
  <c r="A27" i="8"/>
  <c r="B27" i="8"/>
  <c r="A28" i="8"/>
  <c r="B28" i="8"/>
  <c r="D22" i="8"/>
  <c r="E22" i="8"/>
  <c r="F22" i="8"/>
  <c r="G22" i="8"/>
  <c r="H22" i="8"/>
  <c r="I22" i="8"/>
  <c r="J22" i="8"/>
  <c r="K22" i="8"/>
  <c r="K29" i="8" s="1"/>
  <c r="L22" i="8"/>
  <c r="M22" i="8"/>
  <c r="N22" i="8"/>
  <c r="O22" i="8"/>
  <c r="D23" i="8"/>
  <c r="E23" i="8"/>
  <c r="F23" i="8"/>
  <c r="G23" i="8"/>
  <c r="X23" i="8" s="1"/>
  <c r="H23" i="8"/>
  <c r="I23" i="8"/>
  <c r="J23" i="8"/>
  <c r="K23" i="8"/>
  <c r="L23" i="8"/>
  <c r="AC23" i="8" s="1"/>
  <c r="M23" i="8"/>
  <c r="AD23" i="8" s="1"/>
  <c r="N23" i="8"/>
  <c r="AE23" i="8" s="1"/>
  <c r="O23" i="8"/>
  <c r="AF23" i="8" s="1"/>
  <c r="D24" i="8"/>
  <c r="E24" i="8"/>
  <c r="F24" i="8"/>
  <c r="G24" i="8"/>
  <c r="H24" i="8"/>
  <c r="I24" i="8"/>
  <c r="J24" i="8"/>
  <c r="K24" i="8"/>
  <c r="AB24" i="8" s="1"/>
  <c r="L24" i="8"/>
  <c r="AC24" i="8" s="1"/>
  <c r="M24" i="8"/>
  <c r="AD24" i="8" s="1"/>
  <c r="N24" i="8"/>
  <c r="O24" i="8"/>
  <c r="AF24" i="8" s="1"/>
  <c r="D25" i="8"/>
  <c r="E25" i="8"/>
  <c r="F25" i="8"/>
  <c r="G25" i="8"/>
  <c r="X25" i="8" s="1"/>
  <c r="H25" i="8"/>
  <c r="I25" i="8"/>
  <c r="J25" i="8"/>
  <c r="K25" i="8"/>
  <c r="L25" i="8"/>
  <c r="M25" i="8"/>
  <c r="N25" i="8"/>
  <c r="O25" i="8"/>
  <c r="AF25" i="8" s="1"/>
  <c r="D26" i="8"/>
  <c r="E26" i="8"/>
  <c r="F26" i="8"/>
  <c r="G26" i="8"/>
  <c r="H26" i="8"/>
  <c r="I26" i="8"/>
  <c r="J26" i="8"/>
  <c r="K26" i="8"/>
  <c r="AB26" i="8" s="1"/>
  <c r="L26" i="8"/>
  <c r="M26" i="8"/>
  <c r="N26" i="8"/>
  <c r="O26" i="8"/>
  <c r="D27" i="8"/>
  <c r="E27" i="8"/>
  <c r="F27" i="8"/>
  <c r="G27" i="8"/>
  <c r="C27" i="8" s="1"/>
  <c r="H27" i="8"/>
  <c r="I27" i="8"/>
  <c r="J27" i="8"/>
  <c r="K27" i="8"/>
  <c r="L27" i="8"/>
  <c r="M27" i="8"/>
  <c r="N27" i="8"/>
  <c r="O27" i="8"/>
  <c r="AF27" i="8" s="1"/>
  <c r="D28" i="8"/>
  <c r="E28" i="8"/>
  <c r="F28" i="8"/>
  <c r="G28" i="8"/>
  <c r="H28" i="8"/>
  <c r="I28" i="8"/>
  <c r="J28" i="8"/>
  <c r="K28" i="8"/>
  <c r="AB28" i="8" s="1"/>
  <c r="L28" i="8"/>
  <c r="M28" i="8"/>
  <c r="N28" i="8"/>
  <c r="O28" i="8"/>
  <c r="I21" i="8"/>
  <c r="J21" i="8"/>
  <c r="K21" i="8"/>
  <c r="L21" i="8"/>
  <c r="M21" i="8"/>
  <c r="AD21" i="8" s="1"/>
  <c r="N21" i="8"/>
  <c r="AE21" i="8" s="1"/>
  <c r="O21" i="8"/>
  <c r="AF21" i="8" s="1"/>
  <c r="H21" i="8"/>
  <c r="H29" i="8" s="1"/>
  <c r="G21" i="8"/>
  <c r="F21" i="8"/>
  <c r="E21" i="8"/>
  <c r="D21" i="8"/>
  <c r="B21" i="8"/>
  <c r="A21" i="8"/>
  <c r="D6" i="8"/>
  <c r="E6" i="8"/>
  <c r="C6" i="8" s="1"/>
  <c r="F6" i="8"/>
  <c r="W6" i="8" s="1"/>
  <c r="G6" i="8"/>
  <c r="H6" i="8"/>
  <c r="D7" i="8"/>
  <c r="E7" i="8"/>
  <c r="F7" i="8"/>
  <c r="G7" i="8"/>
  <c r="X7" i="8" s="1"/>
  <c r="H7" i="8"/>
  <c r="H13" i="8" s="1"/>
  <c r="D8" i="8"/>
  <c r="U8" i="8" s="1"/>
  <c r="T8" i="8" s="1"/>
  <c r="E8" i="8"/>
  <c r="F8" i="8"/>
  <c r="G8" i="8"/>
  <c r="H8" i="8"/>
  <c r="D9" i="8"/>
  <c r="C9" i="8" s="1"/>
  <c r="E9" i="8"/>
  <c r="V9" i="8" s="1"/>
  <c r="F9" i="8"/>
  <c r="W9" i="8" s="1"/>
  <c r="G9" i="8"/>
  <c r="H9" i="8"/>
  <c r="D10" i="8"/>
  <c r="E10" i="8"/>
  <c r="V10" i="8" s="1"/>
  <c r="F10" i="8"/>
  <c r="G10" i="8"/>
  <c r="X10" i="8" s="1"/>
  <c r="H10" i="8"/>
  <c r="Y10" i="8" s="1"/>
  <c r="D11" i="8"/>
  <c r="U11" i="8" s="1"/>
  <c r="E11" i="8"/>
  <c r="V11" i="8" s="1"/>
  <c r="F11" i="8"/>
  <c r="G11" i="8"/>
  <c r="H11" i="8"/>
  <c r="Y11" i="8" s="1"/>
  <c r="D12" i="8"/>
  <c r="E12" i="8"/>
  <c r="C12" i="8" s="1"/>
  <c r="F12" i="8"/>
  <c r="G12" i="8"/>
  <c r="X12" i="8" s="1"/>
  <c r="H12" i="8"/>
  <c r="Y12" i="8" s="1"/>
  <c r="E5" i="8"/>
  <c r="F5" i="8"/>
  <c r="G5" i="8"/>
  <c r="H5" i="8"/>
  <c r="D5" i="8"/>
  <c r="U5" i="8" s="1"/>
  <c r="A6" i="8"/>
  <c r="B6" i="8"/>
  <c r="A7" i="8"/>
  <c r="B7" i="8"/>
  <c r="A8" i="8"/>
  <c r="B8" i="8"/>
  <c r="A9" i="8"/>
  <c r="B9" i="8"/>
  <c r="A10" i="8"/>
  <c r="B10" i="8"/>
  <c r="A11" i="8"/>
  <c r="B11" i="8"/>
  <c r="A12" i="8"/>
  <c r="B12" i="8"/>
  <c r="B5" i="8"/>
  <c r="A5" i="8"/>
  <c r="O45" i="8"/>
  <c r="N45" i="8"/>
  <c r="K45" i="8"/>
  <c r="I45" i="8"/>
  <c r="G45" i="8"/>
  <c r="F45" i="8"/>
  <c r="AF44" i="8"/>
  <c r="AE44" i="8"/>
  <c r="AD44" i="8"/>
  <c r="AC44" i="8"/>
  <c r="AB44" i="8"/>
  <c r="AA44" i="8"/>
  <c r="Z44" i="8"/>
  <c r="X44" i="8"/>
  <c r="W44" i="8"/>
  <c r="V44" i="8"/>
  <c r="U44" i="8"/>
  <c r="AH43" i="8"/>
  <c r="AG43" i="8"/>
  <c r="AF43" i="8"/>
  <c r="AE43" i="8"/>
  <c r="AD43" i="8"/>
  <c r="AB43" i="8"/>
  <c r="AA43" i="8"/>
  <c r="Z43" i="8"/>
  <c r="Y43" i="8"/>
  <c r="X43" i="8"/>
  <c r="W43" i="8"/>
  <c r="V43" i="8"/>
  <c r="AH42" i="8"/>
  <c r="AG42" i="8"/>
  <c r="AF42" i="8"/>
  <c r="AE42" i="8"/>
  <c r="AD42" i="8"/>
  <c r="AC42" i="8"/>
  <c r="AB42" i="8"/>
  <c r="AA42" i="8"/>
  <c r="Z42" i="8"/>
  <c r="X42" i="8"/>
  <c r="W42" i="8"/>
  <c r="V42" i="8"/>
  <c r="U42" i="8"/>
  <c r="AH41" i="8"/>
  <c r="AG41" i="8"/>
  <c r="AF41" i="8"/>
  <c r="AE41" i="8"/>
  <c r="AD41" i="8"/>
  <c r="AC41" i="8"/>
  <c r="AB41" i="8"/>
  <c r="AA41" i="8"/>
  <c r="Z41" i="8"/>
  <c r="Y41" i="8"/>
  <c r="X41" i="8"/>
  <c r="W41" i="8"/>
  <c r="V41" i="8"/>
  <c r="U41" i="8"/>
  <c r="AH40" i="8"/>
  <c r="AF40" i="8"/>
  <c r="AE40" i="8"/>
  <c r="AD40" i="8"/>
  <c r="AC40" i="8"/>
  <c r="AB40" i="8"/>
  <c r="AA40" i="8"/>
  <c r="Z40" i="8"/>
  <c r="X40" i="8"/>
  <c r="W40" i="8"/>
  <c r="V40" i="8"/>
  <c r="U40" i="8"/>
  <c r="AH39" i="8"/>
  <c r="AG39" i="8"/>
  <c r="AF39" i="8"/>
  <c r="AE39" i="8"/>
  <c r="AD39" i="8"/>
  <c r="AB39" i="8"/>
  <c r="Z39" i="8"/>
  <c r="Y39" i="8"/>
  <c r="X39" i="8"/>
  <c r="W39" i="8"/>
  <c r="V39" i="8"/>
  <c r="AH38" i="8"/>
  <c r="AG38" i="8"/>
  <c r="AF38" i="8"/>
  <c r="AE38" i="8"/>
  <c r="AD38" i="8"/>
  <c r="AC38" i="8"/>
  <c r="AB38" i="8"/>
  <c r="AA38" i="8"/>
  <c r="Z38" i="8"/>
  <c r="X38" i="8"/>
  <c r="W38" i="8"/>
  <c r="V38" i="8"/>
  <c r="U38" i="8"/>
  <c r="AH37" i="8"/>
  <c r="AG37" i="8"/>
  <c r="AG45" i="8" s="1"/>
  <c r="AF37" i="8"/>
  <c r="AE37" i="8"/>
  <c r="AD37" i="8"/>
  <c r="AD45" i="8" s="1"/>
  <c r="AB37" i="8"/>
  <c r="AA37" i="8"/>
  <c r="Z37" i="8"/>
  <c r="Z45" i="8" s="1"/>
  <c r="Y37" i="8"/>
  <c r="X37" i="8"/>
  <c r="W37" i="8"/>
  <c r="V37" i="8"/>
  <c r="V45" i="8" s="1"/>
  <c r="J29" i="8"/>
  <c r="I29" i="8"/>
  <c r="E29" i="8"/>
  <c r="D29" i="8"/>
  <c r="AF28" i="8"/>
  <c r="AE28" i="8"/>
  <c r="AD28" i="8"/>
  <c r="AC28" i="8"/>
  <c r="AA28" i="8"/>
  <c r="Z28" i="8"/>
  <c r="Y28" i="8"/>
  <c r="X28" i="8"/>
  <c r="W28" i="8"/>
  <c r="V28" i="8"/>
  <c r="U28" i="8"/>
  <c r="AE27" i="8"/>
  <c r="AD27" i="8"/>
  <c r="AC27" i="8"/>
  <c r="AB27" i="8"/>
  <c r="AA27" i="8"/>
  <c r="Z27" i="8"/>
  <c r="Y27" i="8"/>
  <c r="W27" i="8"/>
  <c r="V27" i="8"/>
  <c r="U27" i="8"/>
  <c r="AF26" i="8"/>
  <c r="AE26" i="8"/>
  <c r="AD26" i="8"/>
  <c r="AC26" i="8"/>
  <c r="AA26" i="8"/>
  <c r="Z26" i="8"/>
  <c r="Y26" i="8"/>
  <c r="X26" i="8"/>
  <c r="W26" i="8"/>
  <c r="V26" i="8"/>
  <c r="U26" i="8"/>
  <c r="C26" i="8"/>
  <c r="AE25" i="8"/>
  <c r="AD25" i="8"/>
  <c r="AC25" i="8"/>
  <c r="AB25" i="8"/>
  <c r="AA25" i="8"/>
  <c r="Z25" i="8"/>
  <c r="Y25" i="8"/>
  <c r="W25" i="8"/>
  <c r="V25" i="8"/>
  <c r="U25" i="8"/>
  <c r="AE24" i="8"/>
  <c r="AA24" i="8"/>
  <c r="Z24" i="8"/>
  <c r="Y24" i="8"/>
  <c r="X24" i="8"/>
  <c r="W24" i="8"/>
  <c r="V24" i="8"/>
  <c r="U24" i="8"/>
  <c r="AB23" i="8"/>
  <c r="AA23" i="8"/>
  <c r="Z23" i="8"/>
  <c r="Y23" i="8"/>
  <c r="W23" i="8"/>
  <c r="V23" i="8"/>
  <c r="U23" i="8"/>
  <c r="AF22" i="8"/>
  <c r="AE22" i="8"/>
  <c r="AD22" i="8"/>
  <c r="AC22" i="8"/>
  <c r="AA22" i="8"/>
  <c r="Z22" i="8"/>
  <c r="Y22" i="8"/>
  <c r="X22" i="8"/>
  <c r="W22" i="8"/>
  <c r="V22" i="8"/>
  <c r="U22" i="8"/>
  <c r="AB21" i="8"/>
  <c r="AA21" i="8"/>
  <c r="Z21" i="8"/>
  <c r="Z29" i="8" s="1"/>
  <c r="X21" i="8"/>
  <c r="W21" i="8"/>
  <c r="W29" i="8" s="1"/>
  <c r="V21" i="8"/>
  <c r="U21" i="8"/>
  <c r="W12" i="8"/>
  <c r="V12" i="8"/>
  <c r="U12" i="8"/>
  <c r="X11" i="8"/>
  <c r="W11" i="8"/>
  <c r="C11" i="8"/>
  <c r="W10" i="8"/>
  <c r="U10" i="8"/>
  <c r="C10" i="8"/>
  <c r="Y9" i="8"/>
  <c r="X9" i="8"/>
  <c r="U9" i="8"/>
  <c r="Y8" i="8"/>
  <c r="X8" i="8"/>
  <c r="W8" i="8"/>
  <c r="V8" i="8"/>
  <c r="W7" i="8"/>
  <c r="V7" i="8"/>
  <c r="U7" i="8"/>
  <c r="C7" i="8"/>
  <c r="Y6" i="8"/>
  <c r="X6" i="8"/>
  <c r="U6" i="8"/>
  <c r="Y5" i="8"/>
  <c r="W5" i="8"/>
  <c r="T38" i="9"/>
  <c r="T40" i="9"/>
  <c r="T41" i="9"/>
  <c r="T42" i="9"/>
  <c r="T43" i="9"/>
  <c r="T37" i="9"/>
  <c r="T22" i="9"/>
  <c r="T29" i="9" s="1"/>
  <c r="T23" i="9"/>
  <c r="T24" i="9"/>
  <c r="T25" i="9"/>
  <c r="T26" i="9"/>
  <c r="T27" i="9"/>
  <c r="T28" i="9"/>
  <c r="T21" i="9"/>
  <c r="T6" i="9"/>
  <c r="T7" i="9"/>
  <c r="T8" i="9"/>
  <c r="T9" i="9"/>
  <c r="T10" i="9"/>
  <c r="T11" i="9"/>
  <c r="T12" i="9"/>
  <c r="T5" i="9"/>
  <c r="AG45" i="9"/>
  <c r="AH45" i="9"/>
  <c r="W37" i="9"/>
  <c r="X37" i="9"/>
  <c r="X45" i="9" s="1"/>
  <c r="Y37" i="9"/>
  <c r="Y45" i="9" s="1"/>
  <c r="Z37" i="9"/>
  <c r="AA37" i="9"/>
  <c r="AB37" i="9"/>
  <c r="AC37" i="9"/>
  <c r="AD37" i="9"/>
  <c r="AE37" i="9"/>
  <c r="AF37" i="9"/>
  <c r="AF45" i="9" s="1"/>
  <c r="AG37" i="9"/>
  <c r="AH37" i="9"/>
  <c r="W38" i="9"/>
  <c r="X38" i="9"/>
  <c r="Y38" i="9"/>
  <c r="Z38" i="9"/>
  <c r="Z45" i="9" s="1"/>
  <c r="AA38" i="9"/>
  <c r="AB38" i="9"/>
  <c r="AB45" i="9" s="1"/>
  <c r="AC38" i="9"/>
  <c r="AD38" i="9"/>
  <c r="AE38" i="9"/>
  <c r="AF38" i="9"/>
  <c r="AG38" i="9"/>
  <c r="AH38" i="9"/>
  <c r="W39" i="9"/>
  <c r="X39" i="9"/>
  <c r="Y39" i="9"/>
  <c r="Z39" i="9"/>
  <c r="AA39" i="9"/>
  <c r="T39" i="9" s="1"/>
  <c r="AB39" i="9"/>
  <c r="AC39" i="9"/>
  <c r="AD39" i="9"/>
  <c r="AE39" i="9"/>
  <c r="AF39" i="9"/>
  <c r="AG39" i="9"/>
  <c r="AH39" i="9"/>
  <c r="W40" i="9"/>
  <c r="X40" i="9"/>
  <c r="Y40" i="9"/>
  <c r="Z40" i="9"/>
  <c r="AA40" i="9"/>
  <c r="AB40" i="9"/>
  <c r="AC40" i="9"/>
  <c r="AD40" i="9"/>
  <c r="AE40" i="9"/>
  <c r="AF40" i="9"/>
  <c r="AG40" i="9"/>
  <c r="AH40" i="9"/>
  <c r="W41" i="9"/>
  <c r="X41" i="9"/>
  <c r="Y41" i="9"/>
  <c r="Z41" i="9"/>
  <c r="AA41" i="9"/>
  <c r="AB41" i="9"/>
  <c r="AC41" i="9"/>
  <c r="AD41" i="9"/>
  <c r="AE41" i="9"/>
  <c r="AF41" i="9"/>
  <c r="AG41" i="9"/>
  <c r="AH41" i="9"/>
  <c r="W42" i="9"/>
  <c r="X42" i="9"/>
  <c r="Y42" i="9"/>
  <c r="Z42" i="9"/>
  <c r="AA42" i="9"/>
  <c r="AB42" i="9"/>
  <c r="AC42" i="9"/>
  <c r="AD42" i="9"/>
  <c r="AE42" i="9"/>
  <c r="AF42" i="9"/>
  <c r="AG42" i="9"/>
  <c r="AH42" i="9"/>
  <c r="W43" i="9"/>
  <c r="X43" i="9"/>
  <c r="Y43" i="9"/>
  <c r="Z43" i="9"/>
  <c r="AA43" i="9"/>
  <c r="AB43" i="9"/>
  <c r="AC43" i="9"/>
  <c r="AD43" i="9"/>
  <c r="AE43" i="9"/>
  <c r="AF43" i="9"/>
  <c r="AG43" i="9"/>
  <c r="AH43" i="9"/>
  <c r="W44" i="9"/>
  <c r="X44" i="9"/>
  <c r="Y44" i="9"/>
  <c r="Z44" i="9"/>
  <c r="AA44" i="9"/>
  <c r="T44" i="9" s="1"/>
  <c r="AB44" i="9"/>
  <c r="AC44" i="9"/>
  <c r="AD44" i="9"/>
  <c r="AE44" i="9"/>
  <c r="AF44" i="9"/>
  <c r="AG44" i="9"/>
  <c r="AH44" i="9"/>
  <c r="V44" i="9"/>
  <c r="U44" i="9"/>
  <c r="V43" i="9"/>
  <c r="U43" i="9"/>
  <c r="V42" i="9"/>
  <c r="U42" i="9"/>
  <c r="V41" i="9"/>
  <c r="U41" i="9"/>
  <c r="V40" i="9"/>
  <c r="U40" i="9"/>
  <c r="V39" i="9"/>
  <c r="U39" i="9"/>
  <c r="V38" i="9"/>
  <c r="V45" i="9" s="1"/>
  <c r="U38" i="9"/>
  <c r="V37" i="9"/>
  <c r="U37" i="9"/>
  <c r="Z21" i="9"/>
  <c r="Z29" i="9" s="1"/>
  <c r="AA21" i="9"/>
  <c r="AA29" i="9" s="1"/>
  <c r="AB21" i="9"/>
  <c r="AB29" i="9" s="1"/>
  <c r="AC21" i="9"/>
  <c r="AD21" i="9"/>
  <c r="AE21" i="9"/>
  <c r="AF21" i="9"/>
  <c r="Z22" i="9"/>
  <c r="AA22" i="9"/>
  <c r="AB22" i="9"/>
  <c r="AC22" i="9"/>
  <c r="AC29" i="9" s="1"/>
  <c r="AD22" i="9"/>
  <c r="AE22" i="9"/>
  <c r="AF22" i="9"/>
  <c r="Z23" i="9"/>
  <c r="AA23" i="9"/>
  <c r="AB23" i="9"/>
  <c r="AC23" i="9"/>
  <c r="AD23" i="9"/>
  <c r="AD29" i="9" s="1"/>
  <c r="AE23" i="9"/>
  <c r="AF23" i="9"/>
  <c r="Z24" i="9"/>
  <c r="AA24" i="9"/>
  <c r="AB24" i="9"/>
  <c r="AC24" i="9"/>
  <c r="AD24" i="9"/>
  <c r="AE24" i="9"/>
  <c r="AE29" i="9" s="1"/>
  <c r="AF24" i="9"/>
  <c r="Z25" i="9"/>
  <c r="AA25" i="9"/>
  <c r="AB25" i="9"/>
  <c r="AC25" i="9"/>
  <c r="AD25" i="9"/>
  <c r="AE25" i="9"/>
  <c r="AF25" i="9"/>
  <c r="AF29" i="9" s="1"/>
  <c r="Z26" i="9"/>
  <c r="AA26" i="9"/>
  <c r="AB26" i="9"/>
  <c r="AC26" i="9"/>
  <c r="AD26" i="9"/>
  <c r="AE26" i="9"/>
  <c r="AF26" i="9"/>
  <c r="Z27" i="9"/>
  <c r="AA27" i="9"/>
  <c r="AB27" i="9"/>
  <c r="AC27" i="9"/>
  <c r="AD27" i="9"/>
  <c r="AE27" i="9"/>
  <c r="AF27" i="9"/>
  <c r="Z28" i="9"/>
  <c r="AA28" i="9"/>
  <c r="AB28" i="9"/>
  <c r="AC28" i="9"/>
  <c r="AD28" i="9"/>
  <c r="AE28" i="9"/>
  <c r="AF28" i="9"/>
  <c r="U29" i="9"/>
  <c r="V29" i="9"/>
  <c r="W29" i="9"/>
  <c r="X29" i="9"/>
  <c r="Y29" i="9"/>
  <c r="Y28" i="9"/>
  <c r="X28" i="9"/>
  <c r="W28" i="9"/>
  <c r="V28" i="9"/>
  <c r="U28" i="9"/>
  <c r="Y27" i="9"/>
  <c r="X27" i="9"/>
  <c r="W27" i="9"/>
  <c r="V27" i="9"/>
  <c r="U27" i="9"/>
  <c r="Y26" i="9"/>
  <c r="X26" i="9"/>
  <c r="W26" i="9"/>
  <c r="V26" i="9"/>
  <c r="U26" i="9"/>
  <c r="Y25" i="9"/>
  <c r="X25" i="9"/>
  <c r="W25" i="9"/>
  <c r="V25" i="9"/>
  <c r="U25" i="9"/>
  <c r="Y24" i="9"/>
  <c r="X24" i="9"/>
  <c r="W24" i="9"/>
  <c r="V24" i="9"/>
  <c r="U24" i="9"/>
  <c r="Y23" i="9"/>
  <c r="X23" i="9"/>
  <c r="W23" i="9"/>
  <c r="V23" i="9"/>
  <c r="U23" i="9"/>
  <c r="Y22" i="9"/>
  <c r="X22" i="9"/>
  <c r="W22" i="9"/>
  <c r="V22" i="9"/>
  <c r="U22" i="9"/>
  <c r="Y21" i="9"/>
  <c r="X21" i="9"/>
  <c r="W21" i="9"/>
  <c r="V21" i="9"/>
  <c r="U21" i="9"/>
  <c r="U6" i="9"/>
  <c r="V6" i="9"/>
  <c r="W6" i="9"/>
  <c r="X6" i="9"/>
  <c r="Y6" i="9"/>
  <c r="U7" i="9"/>
  <c r="V7" i="9"/>
  <c r="W7" i="9"/>
  <c r="X7" i="9"/>
  <c r="Y7" i="9"/>
  <c r="U8" i="9"/>
  <c r="V8" i="9"/>
  <c r="W8" i="9"/>
  <c r="X8" i="9"/>
  <c r="Y8" i="9"/>
  <c r="U9" i="9"/>
  <c r="V9" i="9"/>
  <c r="W9" i="9"/>
  <c r="X9" i="9"/>
  <c r="Y9" i="9"/>
  <c r="U10" i="9"/>
  <c r="V10" i="9"/>
  <c r="W10" i="9"/>
  <c r="X10" i="9"/>
  <c r="Y10" i="9"/>
  <c r="U11" i="9"/>
  <c r="V11" i="9"/>
  <c r="W11" i="9"/>
  <c r="X11" i="9"/>
  <c r="Y11" i="9"/>
  <c r="U12" i="9"/>
  <c r="V12" i="9"/>
  <c r="W12" i="9"/>
  <c r="X12" i="9"/>
  <c r="Y12" i="9"/>
  <c r="Y13" i="9" s="1"/>
  <c r="V5" i="9"/>
  <c r="W5" i="9"/>
  <c r="X5" i="9"/>
  <c r="Y5" i="9"/>
  <c r="U5" i="9"/>
  <c r="AE45" i="9"/>
  <c r="AD45" i="9"/>
  <c r="AC45" i="9"/>
  <c r="W45" i="9"/>
  <c r="U45" i="9"/>
  <c r="U13" i="9"/>
  <c r="AE4" i="1" l="1"/>
  <c r="C20" i="1"/>
  <c r="G11" i="1"/>
  <c r="E28" i="1"/>
  <c r="C28" i="1"/>
  <c r="N25" i="1"/>
  <c r="K25" i="1"/>
  <c r="J11" i="1"/>
  <c r="S11" i="1"/>
  <c r="H25" i="1"/>
  <c r="D28" i="1"/>
  <c r="P25" i="1"/>
  <c r="AE22" i="3"/>
  <c r="O22" i="3"/>
  <c r="G22" i="3"/>
  <c r="AD25" i="1"/>
  <c r="AD11" i="1"/>
  <c r="E15" i="1"/>
  <c r="AF22" i="3"/>
  <c r="AC11" i="1"/>
  <c r="AB11" i="1"/>
  <c r="AH25" i="1"/>
  <c r="R11" i="1"/>
  <c r="M25" i="1"/>
  <c r="D15" i="1"/>
  <c r="AI25" i="1"/>
  <c r="AI11" i="1"/>
  <c r="Z25" i="1"/>
  <c r="Z11" i="1"/>
  <c r="AB25" i="1"/>
  <c r="E13" i="1"/>
  <c r="AJ11" i="1"/>
  <c r="AH11" i="1"/>
  <c r="X25" i="1"/>
  <c r="N11" i="1"/>
  <c r="R22" i="3"/>
  <c r="R25" i="1"/>
  <c r="K11" i="1"/>
  <c r="I22" i="3"/>
  <c r="J25" i="1"/>
  <c r="F19" i="11"/>
  <c r="X19" i="11"/>
  <c r="AE19" i="11"/>
  <c r="W19" i="11"/>
  <c r="N19" i="11"/>
  <c r="M19" i="11"/>
  <c r="AD19" i="11"/>
  <c r="V19" i="11"/>
  <c r="L19" i="11"/>
  <c r="AC19" i="11"/>
  <c r="U19" i="11"/>
  <c r="K5" i="5"/>
  <c r="S19" i="11"/>
  <c r="K19" i="11"/>
  <c r="AB19" i="11"/>
  <c r="T19" i="11"/>
  <c r="R19" i="11"/>
  <c r="J19" i="11"/>
  <c r="AA19" i="11"/>
  <c r="Q19" i="11"/>
  <c r="I19" i="11"/>
  <c r="Z19" i="11"/>
  <c r="P19" i="11"/>
  <c r="Y19" i="11"/>
  <c r="O19" i="11"/>
  <c r="G19" i="11"/>
  <c r="AF19" i="11"/>
  <c r="AG20" i="6"/>
  <c r="Y20" i="6"/>
  <c r="Q20" i="6"/>
  <c r="AH20" i="6"/>
  <c r="Z20" i="6"/>
  <c r="U20" i="6"/>
  <c r="R20" i="6"/>
  <c r="X11" i="1"/>
  <c r="P11" i="1"/>
  <c r="H11" i="1"/>
  <c r="AC25" i="1"/>
  <c r="AK25" i="1"/>
  <c r="AG11" i="1"/>
  <c r="O25" i="1"/>
  <c r="M11" i="1"/>
  <c r="AG25" i="1"/>
  <c r="Y11" i="1"/>
  <c r="Q25" i="1"/>
  <c r="I25" i="1"/>
  <c r="AE11" i="1"/>
  <c r="C13" i="1"/>
  <c r="Y25" i="1"/>
  <c r="O11" i="1"/>
  <c r="AE25" i="1"/>
  <c r="Q11" i="1"/>
  <c r="I11" i="1"/>
  <c r="G25" i="1"/>
  <c r="D12" i="1"/>
  <c r="C12" i="1"/>
  <c r="L29" i="8"/>
  <c r="J45" i="8"/>
  <c r="AA45" i="9"/>
  <c r="C44" i="8"/>
  <c r="AC36" i="17"/>
  <c r="T20" i="17"/>
  <c r="T22" i="17"/>
  <c r="X36" i="17"/>
  <c r="AF36" i="17"/>
  <c r="Y36" i="17"/>
  <c r="AG36" i="17"/>
  <c r="T35" i="17"/>
  <c r="AB23" i="17"/>
  <c r="Z36" i="17"/>
  <c r="AH36" i="17"/>
  <c r="T7" i="17"/>
  <c r="C10" i="17"/>
  <c r="W23" i="17"/>
  <c r="AE23" i="17"/>
  <c r="V10" i="17"/>
  <c r="T19" i="17"/>
  <c r="T6" i="17"/>
  <c r="Y10" i="17"/>
  <c r="X23" i="17"/>
  <c r="AF23" i="17"/>
  <c r="AA23" i="17"/>
  <c r="U23" i="17"/>
  <c r="AC23" i="17"/>
  <c r="C23" i="17"/>
  <c r="T34" i="17"/>
  <c r="T5" i="17"/>
  <c r="X10" i="17"/>
  <c r="Y23" i="17"/>
  <c r="V23" i="17"/>
  <c r="AD23" i="17"/>
  <c r="AA36" i="17"/>
  <c r="T33" i="17"/>
  <c r="U10" i="17"/>
  <c r="T9" i="17"/>
  <c r="Z23" i="17"/>
  <c r="AB36" i="17"/>
  <c r="T32" i="17"/>
  <c r="C36" i="17"/>
  <c r="T8" i="17"/>
  <c r="V36" i="17"/>
  <c r="AD36" i="17"/>
  <c r="T31" i="17"/>
  <c r="T21" i="17"/>
  <c r="W36" i="17"/>
  <c r="AE36" i="17"/>
  <c r="W10" i="17"/>
  <c r="T18" i="17"/>
  <c r="U36" i="17"/>
  <c r="O29" i="8"/>
  <c r="N29" i="8"/>
  <c r="AC21" i="8"/>
  <c r="AC29" i="8" s="1"/>
  <c r="M29" i="8"/>
  <c r="AH45" i="8"/>
  <c r="C40" i="8"/>
  <c r="P45" i="8"/>
  <c r="C39" i="8"/>
  <c r="T43" i="8"/>
  <c r="Y44" i="8"/>
  <c r="T44" i="8" s="1"/>
  <c r="AA45" i="8"/>
  <c r="C38" i="8"/>
  <c r="AB45" i="8"/>
  <c r="T41" i="8"/>
  <c r="Y42" i="8"/>
  <c r="T42" i="8" s="1"/>
  <c r="D45" i="8"/>
  <c r="L45" i="8"/>
  <c r="C37" i="8"/>
  <c r="T40" i="8"/>
  <c r="T39" i="8"/>
  <c r="C43" i="8"/>
  <c r="W45" i="8"/>
  <c r="AE45" i="8"/>
  <c r="T38" i="8"/>
  <c r="X45" i="8"/>
  <c r="AF45" i="8"/>
  <c r="Y38" i="8"/>
  <c r="Y45" i="8" s="1"/>
  <c r="T22" i="8"/>
  <c r="T26" i="8"/>
  <c r="AE29" i="8"/>
  <c r="C23" i="8"/>
  <c r="AF29" i="8"/>
  <c r="T23" i="8"/>
  <c r="T24" i="8"/>
  <c r="X27" i="8"/>
  <c r="T27" i="8" s="1"/>
  <c r="G29" i="8"/>
  <c r="X29" i="8"/>
  <c r="C22" i="8"/>
  <c r="C25" i="8"/>
  <c r="C28" i="8"/>
  <c r="AB22" i="8"/>
  <c r="AB29" i="8" s="1"/>
  <c r="T25" i="8"/>
  <c r="AA29" i="8"/>
  <c r="C24" i="8"/>
  <c r="T28" i="8"/>
  <c r="AD29" i="8"/>
  <c r="C21" i="8"/>
  <c r="F29" i="8"/>
  <c r="Y21" i="8"/>
  <c r="Y29" i="8" s="1"/>
  <c r="V29" i="8"/>
  <c r="U29" i="8"/>
  <c r="T11" i="8"/>
  <c r="T12" i="8"/>
  <c r="V6" i="8"/>
  <c r="T6" i="8" s="1"/>
  <c r="T9" i="8"/>
  <c r="G13" i="8"/>
  <c r="Y7" i="8"/>
  <c r="Y13" i="8" s="1"/>
  <c r="C8" i="8"/>
  <c r="F13" i="8"/>
  <c r="T10" i="8"/>
  <c r="E13" i="8"/>
  <c r="W13" i="8"/>
  <c r="X5" i="8"/>
  <c r="X13" i="8"/>
  <c r="V5" i="8"/>
  <c r="D13" i="8"/>
  <c r="C5" i="8"/>
  <c r="T37" i="8"/>
  <c r="U13" i="8"/>
  <c r="T45" i="9"/>
  <c r="T13" i="9"/>
  <c r="X13" i="9"/>
  <c r="V13" i="9"/>
  <c r="W13" i="9"/>
  <c r="T18" i="5" l="1"/>
  <c r="T10" i="3"/>
  <c r="W18" i="5"/>
  <c r="W10" i="3"/>
  <c r="L18" i="5"/>
  <c r="L10" i="3"/>
  <c r="U18" i="5"/>
  <c r="U10" i="3"/>
  <c r="V18" i="5"/>
  <c r="V10" i="3"/>
  <c r="AF25" i="1"/>
  <c r="AF11" i="1"/>
  <c r="AA25" i="1"/>
  <c r="AA11" i="1"/>
  <c r="T10" i="17"/>
  <c r="T36" i="17"/>
  <c r="T23" i="17"/>
  <c r="T45" i="8"/>
  <c r="C45" i="8"/>
  <c r="C29" i="8"/>
  <c r="T21" i="8"/>
  <c r="T29" i="8" s="1"/>
  <c r="T7" i="8"/>
  <c r="C13" i="8"/>
  <c r="V13" i="8"/>
  <c r="T5" i="8"/>
  <c r="U13" i="1" l="1"/>
  <c r="U22" i="3"/>
  <c r="L22" i="3"/>
  <c r="L13" i="1"/>
  <c r="W13" i="1"/>
  <c r="W22" i="3"/>
  <c r="T13" i="1"/>
  <c r="T22" i="3"/>
  <c r="V22" i="3"/>
  <c r="V13" i="1"/>
  <c r="T13" i="8"/>
  <c r="U25" i="1" l="1"/>
  <c r="U11" i="1"/>
  <c r="W11" i="1"/>
  <c r="W25" i="1"/>
  <c r="T25" i="1"/>
  <c r="T11" i="1"/>
  <c r="D13" i="1"/>
  <c r="L25" i="1"/>
  <c r="L11" i="1"/>
  <c r="V25" i="1"/>
  <c r="V11" i="1"/>
  <c r="H14" i="5" l="1"/>
  <c r="I14" i="5"/>
  <c r="J14" i="5"/>
  <c r="K14" i="5"/>
  <c r="L14" i="5"/>
  <c r="M14" i="5"/>
  <c r="N14" i="5"/>
  <c r="O14" i="5"/>
  <c r="P14" i="5"/>
  <c r="Q14" i="5"/>
  <c r="R14" i="5"/>
  <c r="S14" i="5"/>
  <c r="T14" i="5"/>
  <c r="U14" i="5"/>
  <c r="V14" i="5"/>
  <c r="W14" i="5"/>
  <c r="X14" i="5"/>
  <c r="G14" i="5"/>
  <c r="G36" i="5" s="1"/>
  <c r="C6" i="1"/>
  <c r="C7" i="1"/>
  <c r="X4" i="1"/>
  <c r="W4" i="1"/>
  <c r="V4" i="1"/>
  <c r="U4" i="1"/>
  <c r="T4" i="1"/>
  <c r="S4" i="1"/>
  <c r="R4" i="1"/>
  <c r="Q4" i="1"/>
  <c r="P4" i="1"/>
  <c r="O4" i="1"/>
  <c r="N4" i="1"/>
  <c r="M4" i="1"/>
  <c r="L4" i="1"/>
  <c r="K4" i="1"/>
  <c r="J4" i="1"/>
  <c r="I4" i="1"/>
  <c r="H4" i="1"/>
  <c r="G4" i="1"/>
  <c r="G9" i="1" s="1"/>
  <c r="G22" i="1" s="1"/>
  <c r="G29" i="1" s="1"/>
  <c r="G30" i="1" s="1"/>
  <c r="G31" i="1" s="1"/>
  <c r="G32" i="1" s="1"/>
  <c r="H3" i="1" s="1"/>
  <c r="C20" i="3"/>
  <c r="D20" i="3"/>
  <c r="E20" i="3"/>
  <c r="C11" i="3"/>
  <c r="D11" i="3"/>
  <c r="E11" i="3"/>
  <c r="C12" i="3"/>
  <c r="D12" i="3"/>
  <c r="E12" i="3"/>
  <c r="C13" i="3"/>
  <c r="D13" i="3"/>
  <c r="E13" i="3"/>
  <c r="C14" i="3"/>
  <c r="D14" i="3"/>
  <c r="E14" i="3"/>
  <c r="C15" i="3"/>
  <c r="D15" i="3"/>
  <c r="E15" i="3"/>
  <c r="C16" i="3"/>
  <c r="D16" i="3"/>
  <c r="E16" i="3"/>
  <c r="C17" i="3"/>
  <c r="D17" i="3"/>
  <c r="E17" i="3"/>
  <c r="C18" i="3"/>
  <c r="D18" i="3"/>
  <c r="E18" i="3"/>
  <c r="C19" i="3"/>
  <c r="D19" i="3"/>
  <c r="E19" i="3"/>
  <c r="C21" i="3"/>
  <c r="D21" i="3"/>
  <c r="E21" i="3"/>
  <c r="C5" i="3"/>
  <c r="D5" i="3" s="1"/>
  <c r="C4" i="3"/>
  <c r="E10" i="3"/>
  <c r="D10" i="3"/>
  <c r="C10" i="3"/>
  <c r="E8" i="3"/>
  <c r="D8" i="3"/>
  <c r="C8" i="3"/>
  <c r="H7" i="3"/>
  <c r="H9" i="3" s="1"/>
  <c r="H23" i="3" s="1"/>
  <c r="H25" i="3" s="1"/>
  <c r="I7" i="3"/>
  <c r="I9" i="3" s="1"/>
  <c r="I23" i="3" s="1"/>
  <c r="I25" i="3" s="1"/>
  <c r="J7" i="3"/>
  <c r="J9" i="3" s="1"/>
  <c r="J23" i="3" s="1"/>
  <c r="J25" i="3" s="1"/>
  <c r="K7" i="3"/>
  <c r="K9" i="3" s="1"/>
  <c r="K23" i="3" s="1"/>
  <c r="K25" i="3" s="1"/>
  <c r="M7" i="3"/>
  <c r="M9" i="3" s="1"/>
  <c r="M23" i="3" s="1"/>
  <c r="M25" i="3" s="1"/>
  <c r="N7" i="3"/>
  <c r="N9" i="3" s="1"/>
  <c r="N23" i="3" s="1"/>
  <c r="N25" i="3" s="1"/>
  <c r="O7" i="3"/>
  <c r="O9" i="3" s="1"/>
  <c r="O23" i="3" s="1"/>
  <c r="O25" i="3" s="1"/>
  <c r="P7" i="3"/>
  <c r="P9" i="3" s="1"/>
  <c r="P23" i="3" s="1"/>
  <c r="P25" i="3" s="1"/>
  <c r="Q7" i="3"/>
  <c r="Q9" i="3" s="1"/>
  <c r="Q23" i="3" s="1"/>
  <c r="Q25" i="3" s="1"/>
  <c r="R7" i="3"/>
  <c r="R9" i="3" s="1"/>
  <c r="R23" i="3" s="1"/>
  <c r="R25" i="3" s="1"/>
  <c r="S7" i="3"/>
  <c r="S9" i="3" s="1"/>
  <c r="S23" i="3" s="1"/>
  <c r="S25" i="3" s="1"/>
  <c r="X7" i="3"/>
  <c r="X9" i="3" s="1"/>
  <c r="X23" i="3" s="1"/>
  <c r="X25" i="3" s="1"/>
  <c r="Y7" i="3"/>
  <c r="Y9" i="3" s="1"/>
  <c r="Y23" i="3" s="1"/>
  <c r="Y25" i="3" s="1"/>
  <c r="Z7" i="3"/>
  <c r="Z9" i="3" s="1"/>
  <c r="Z23" i="3" s="1"/>
  <c r="Z25" i="3" s="1"/>
  <c r="AA7" i="3"/>
  <c r="AA9" i="3" s="1"/>
  <c r="AA23" i="3" s="1"/>
  <c r="AA25" i="3" s="1"/>
  <c r="AB7" i="3"/>
  <c r="AB9" i="3" s="1"/>
  <c r="AB23" i="3" s="1"/>
  <c r="AB25" i="3" s="1"/>
  <c r="AC7" i="3"/>
  <c r="AC9" i="3" s="1"/>
  <c r="AC23" i="3" s="1"/>
  <c r="AC25" i="3" s="1"/>
  <c r="AD7" i="3"/>
  <c r="AD9" i="3" s="1"/>
  <c r="AD23" i="3" s="1"/>
  <c r="AD25" i="3" s="1"/>
  <c r="AE7" i="3"/>
  <c r="AE9" i="3" s="1"/>
  <c r="AE23" i="3" s="1"/>
  <c r="AE25" i="3" s="1"/>
  <c r="AF7" i="3"/>
  <c r="AF9" i="3" s="1"/>
  <c r="AF23" i="3" s="1"/>
  <c r="AF25" i="3" s="1"/>
  <c r="AG7" i="3"/>
  <c r="AG9" i="3" s="1"/>
  <c r="AG23" i="3" s="1"/>
  <c r="AG25" i="3" s="1"/>
  <c r="AH7" i="3"/>
  <c r="AH9" i="3" s="1"/>
  <c r="AH23" i="3" s="1"/>
  <c r="AH25" i="3" s="1"/>
  <c r="AI7" i="3"/>
  <c r="AI9" i="3" s="1"/>
  <c r="AI23" i="3" s="1"/>
  <c r="AI25" i="3" s="1"/>
  <c r="AJ7" i="3"/>
  <c r="AJ9" i="3" s="1"/>
  <c r="AJ23" i="3" s="1"/>
  <c r="AJ25" i="3" s="1"/>
  <c r="AK7" i="3"/>
  <c r="AK9" i="3" s="1"/>
  <c r="AK23" i="3" s="1"/>
  <c r="AK25" i="3" s="1"/>
  <c r="G7" i="3"/>
  <c r="G9" i="3" s="1"/>
  <c r="G23" i="3" s="1"/>
  <c r="G25" i="3" s="1"/>
  <c r="G26" i="3" s="1"/>
  <c r="E3" i="3"/>
  <c r="D3" i="3"/>
  <c r="C6" i="3"/>
  <c r="C3" i="3"/>
  <c r="H8" i="5"/>
  <c r="I8" i="5"/>
  <c r="J8" i="5"/>
  <c r="K8" i="5"/>
  <c r="L8" i="5"/>
  <c r="M8" i="5"/>
  <c r="N8" i="5"/>
  <c r="O8" i="5"/>
  <c r="P8" i="5"/>
  <c r="Q8" i="5"/>
  <c r="R8" i="5"/>
  <c r="S8" i="5"/>
  <c r="T8" i="5"/>
  <c r="U8" i="5"/>
  <c r="V8" i="5"/>
  <c r="W8" i="5"/>
  <c r="X8" i="5"/>
  <c r="G8" i="5"/>
  <c r="Y5" i="5"/>
  <c r="Y6" i="5"/>
  <c r="Y9" i="5"/>
  <c r="Y10" i="5"/>
  <c r="Y11" i="5"/>
  <c r="Y12" i="5"/>
  <c r="Y13" i="5"/>
  <c r="Y15" i="5"/>
  <c r="Y16" i="5"/>
  <c r="Y17" i="5"/>
  <c r="Y18" i="5"/>
  <c r="Y19" i="5"/>
  <c r="Y20" i="5"/>
  <c r="AA20" i="5" s="1"/>
  <c r="Y21" i="5"/>
  <c r="AA21" i="5" s="1"/>
  <c r="Y22" i="5"/>
  <c r="Y23" i="5"/>
  <c r="Y24" i="5"/>
  <c r="Y25" i="5"/>
  <c r="Y26" i="5"/>
  <c r="Y27" i="5"/>
  <c r="Y28" i="5"/>
  <c r="Y29" i="5"/>
  <c r="Y30" i="5"/>
  <c r="Y31" i="5"/>
  <c r="Y32" i="5"/>
  <c r="AA32" i="5" s="1"/>
  <c r="Y33" i="5"/>
  <c r="AA33" i="5" s="1"/>
  <c r="Y34" i="5"/>
  <c r="Y35" i="5"/>
  <c r="Y3" i="5"/>
  <c r="H4" i="5"/>
  <c r="I4" i="5"/>
  <c r="J4" i="5"/>
  <c r="G4" i="5"/>
  <c r="AI5" i="12"/>
  <c r="AI6" i="12"/>
  <c r="AI7" i="12"/>
  <c r="AI8" i="12"/>
  <c r="AI9" i="12"/>
  <c r="AJ5" i="12"/>
  <c r="AJ6" i="12"/>
  <c r="AJ7" i="12"/>
  <c r="AJ8" i="12"/>
  <c r="AJ9" i="12"/>
  <c r="AJ4" i="12"/>
  <c r="AI4" i="12"/>
  <c r="AD10" i="12"/>
  <c r="AC10" i="12"/>
  <c r="AK5" i="12"/>
  <c r="AK6" i="12"/>
  <c r="AK7" i="12"/>
  <c r="AK8" i="12"/>
  <c r="AK9" i="12"/>
  <c r="AK4" i="12"/>
  <c r="AH5" i="12"/>
  <c r="AH6" i="12"/>
  <c r="AH7" i="12"/>
  <c r="AH8" i="12"/>
  <c r="AH9" i="12"/>
  <c r="AH4" i="12"/>
  <c r="AG5" i="12"/>
  <c r="AG6" i="12"/>
  <c r="AG7" i="12"/>
  <c r="AG8" i="12"/>
  <c r="AG9" i="12"/>
  <c r="AG4" i="12"/>
  <c r="AF10" i="12"/>
  <c r="AE10" i="12"/>
  <c r="AB10" i="12"/>
  <c r="AA10" i="12"/>
  <c r="Z10" i="12"/>
  <c r="Y10" i="12"/>
  <c r="X10" i="12"/>
  <c r="W10" i="12"/>
  <c r="V10" i="12"/>
  <c r="U10" i="12"/>
  <c r="T10" i="12"/>
  <c r="P10" i="12"/>
  <c r="O10" i="12"/>
  <c r="N10" i="12"/>
  <c r="M10" i="12"/>
  <c r="L10" i="12"/>
  <c r="K10" i="12"/>
  <c r="H26" i="3" l="1"/>
  <c r="I26" i="3" s="1"/>
  <c r="J26" i="3" s="1"/>
  <c r="K26" i="3" s="1"/>
  <c r="I36" i="5"/>
  <c r="J36" i="5"/>
  <c r="H36" i="5"/>
  <c r="H9" i="1"/>
  <c r="H22" i="1" s="1"/>
  <c r="H29" i="1" s="1"/>
  <c r="Y14" i="5"/>
  <c r="E5" i="3"/>
  <c r="AA10" i="5"/>
  <c r="Y8" i="5"/>
  <c r="AI10" i="12"/>
  <c r="AH10" i="12"/>
  <c r="AG10" i="12"/>
  <c r="G45" i="9"/>
  <c r="F45" i="9"/>
  <c r="E45" i="9"/>
  <c r="D45" i="9"/>
  <c r="C44" i="9"/>
  <c r="C43" i="9"/>
  <c r="C42" i="9"/>
  <c r="C41" i="9"/>
  <c r="C40" i="9"/>
  <c r="C39" i="9"/>
  <c r="C38" i="9"/>
  <c r="Q45" i="9"/>
  <c r="P45" i="9"/>
  <c r="O45" i="9"/>
  <c r="N45" i="9"/>
  <c r="M45" i="9"/>
  <c r="L45" i="9"/>
  <c r="K45" i="9"/>
  <c r="J45" i="9"/>
  <c r="I45" i="9"/>
  <c r="G29" i="9"/>
  <c r="F29" i="9"/>
  <c r="E29" i="9"/>
  <c r="D29" i="9"/>
  <c r="C28" i="9"/>
  <c r="C27" i="9"/>
  <c r="C26" i="9"/>
  <c r="C25" i="9"/>
  <c r="C24" i="9"/>
  <c r="C23" i="9"/>
  <c r="C22" i="9"/>
  <c r="O29" i="9"/>
  <c r="N29" i="9"/>
  <c r="M29" i="9"/>
  <c r="L29" i="9"/>
  <c r="K29" i="9"/>
  <c r="J29" i="9"/>
  <c r="I29" i="9"/>
  <c r="H29" i="9"/>
  <c r="D10" i="12"/>
  <c r="E10" i="12"/>
  <c r="F10" i="12"/>
  <c r="G10" i="12"/>
  <c r="H10" i="12"/>
  <c r="I10" i="12"/>
  <c r="J10" i="12"/>
  <c r="Q10" i="12"/>
  <c r="R10" i="12"/>
  <c r="S10" i="12"/>
  <c r="C10" i="12"/>
  <c r="E13" i="5"/>
  <c r="AA13" i="5" s="1"/>
  <c r="E7" i="5"/>
  <c r="F3" i="11"/>
  <c r="G3" i="11" s="1"/>
  <c r="H3" i="11" s="1"/>
  <c r="F4" i="11"/>
  <c r="G4" i="11" s="1"/>
  <c r="H4" i="11" s="1"/>
  <c r="F5" i="11"/>
  <c r="F6" i="11"/>
  <c r="G6" i="11" s="1"/>
  <c r="H6" i="11" s="1"/>
  <c r="F7" i="11"/>
  <c r="G7" i="11" s="1"/>
  <c r="H7" i="11" s="1"/>
  <c r="J7" i="11" s="1"/>
  <c r="K7" i="11" s="1"/>
  <c r="F2" i="11"/>
  <c r="G5" i="11"/>
  <c r="H5" i="11" s="1"/>
  <c r="E18" i="5"/>
  <c r="AA18" i="5" s="1"/>
  <c r="G28" i="6"/>
  <c r="G29" i="6"/>
  <c r="G30" i="6"/>
  <c r="G31" i="6"/>
  <c r="G32" i="6"/>
  <c r="G27" i="6"/>
  <c r="D33" i="6"/>
  <c r="C33" i="6"/>
  <c r="D14" i="6"/>
  <c r="C14" i="6"/>
  <c r="D17" i="6"/>
  <c r="C17" i="6"/>
  <c r="G19" i="6"/>
  <c r="G18" i="6"/>
  <c r="G16" i="6"/>
  <c r="G15" i="6"/>
  <c r="E35" i="5"/>
  <c r="E34" i="5"/>
  <c r="E30" i="5" s="1"/>
  <c r="E29" i="5"/>
  <c r="AA29" i="5" s="1"/>
  <c r="E28" i="5"/>
  <c r="AA28" i="5" s="1"/>
  <c r="E27" i="5"/>
  <c r="AA27" i="5" s="1"/>
  <c r="E26" i="5"/>
  <c r="AA26" i="5" s="1"/>
  <c r="E25" i="5"/>
  <c r="AA25" i="5" s="1"/>
  <c r="E24" i="5"/>
  <c r="AA24" i="5" s="1"/>
  <c r="E23" i="5"/>
  <c r="AA23" i="5" s="1"/>
  <c r="E22" i="5"/>
  <c r="AA22" i="5" s="1"/>
  <c r="E19" i="5"/>
  <c r="AA19" i="5" s="1"/>
  <c r="E12" i="5"/>
  <c r="AA12" i="5" s="1"/>
  <c r="E11" i="5"/>
  <c r="AA11" i="5" s="1"/>
  <c r="E10" i="5"/>
  <c r="E9" i="5"/>
  <c r="E6" i="5"/>
  <c r="AA6" i="5" s="1"/>
  <c r="E5" i="5"/>
  <c r="AA5" i="5" s="1"/>
  <c r="E3" i="5"/>
  <c r="AA3" i="5" s="1"/>
  <c r="G2" i="11" l="1"/>
  <c r="H2" i="11" s="1"/>
  <c r="J2" i="11" s="1"/>
  <c r="K2" i="11" s="1"/>
  <c r="L18" i="11"/>
  <c r="Q7" i="5" s="1"/>
  <c r="Q4" i="5" s="1"/>
  <c r="Q36" i="5" s="1"/>
  <c r="F18" i="11"/>
  <c r="K7" i="5" s="1"/>
  <c r="K18" i="11"/>
  <c r="P7" i="5" s="1"/>
  <c r="P4" i="5" s="1"/>
  <c r="P36" i="5" s="1"/>
  <c r="M18" i="11"/>
  <c r="R7" i="5" s="1"/>
  <c r="R4" i="5" s="1"/>
  <c r="R36" i="5" s="1"/>
  <c r="N18" i="11"/>
  <c r="S7" i="5" s="1"/>
  <c r="S4" i="5" s="1"/>
  <c r="S36" i="5" s="1"/>
  <c r="G18" i="11"/>
  <c r="L7" i="5" s="1"/>
  <c r="L4" i="5" s="1"/>
  <c r="L36" i="5" s="1"/>
  <c r="L4" i="3" s="1"/>
  <c r="L7" i="3" s="1"/>
  <c r="L9" i="3" s="1"/>
  <c r="L23" i="3" s="1"/>
  <c r="L25" i="3" s="1"/>
  <c r="L26" i="3" s="1"/>
  <c r="M26" i="3" s="1"/>
  <c r="N26" i="3" s="1"/>
  <c r="O26" i="3" s="1"/>
  <c r="P26" i="3" s="1"/>
  <c r="Q26" i="3" s="1"/>
  <c r="R26" i="3" s="1"/>
  <c r="S26" i="3" s="1"/>
  <c r="T26" i="3" s="1"/>
  <c r="U26" i="3" s="1"/>
  <c r="V26" i="3" s="1"/>
  <c r="W26" i="3" s="1"/>
  <c r="X26" i="3" s="1"/>
  <c r="Y26" i="3" s="1"/>
  <c r="Z26" i="3" s="1"/>
  <c r="AA26" i="3" s="1"/>
  <c r="AB26" i="3" s="1"/>
  <c r="AC26" i="3" s="1"/>
  <c r="AD26" i="3" s="1"/>
  <c r="AE26" i="3" s="1"/>
  <c r="AF26" i="3" s="1"/>
  <c r="AG26" i="3" s="1"/>
  <c r="AH26" i="3" s="1"/>
  <c r="AI26" i="3" s="1"/>
  <c r="AJ26" i="3" s="1"/>
  <c r="AK26" i="3" s="1"/>
  <c r="O18" i="11"/>
  <c r="T7" i="5" s="1"/>
  <c r="T4" i="5" s="1"/>
  <c r="T36" i="5" s="1"/>
  <c r="T4" i="3" s="1"/>
  <c r="T7" i="3" s="1"/>
  <c r="T9" i="3" s="1"/>
  <c r="T23" i="3" s="1"/>
  <c r="T25" i="3" s="1"/>
  <c r="H18" i="11"/>
  <c r="M7" i="5" s="1"/>
  <c r="M4" i="5" s="1"/>
  <c r="M36" i="5" s="1"/>
  <c r="P18" i="11"/>
  <c r="U7" i="5" s="1"/>
  <c r="U4" i="5" s="1"/>
  <c r="U36" i="5" s="1"/>
  <c r="U4" i="3" s="1"/>
  <c r="U7" i="3" s="1"/>
  <c r="U9" i="3" s="1"/>
  <c r="U23" i="3" s="1"/>
  <c r="U25" i="3" s="1"/>
  <c r="F8" i="11"/>
  <c r="I18" i="11"/>
  <c r="N7" i="5" s="1"/>
  <c r="N4" i="5" s="1"/>
  <c r="N36" i="5" s="1"/>
  <c r="Q18" i="11"/>
  <c r="V7" i="5" s="1"/>
  <c r="V4" i="5" s="1"/>
  <c r="V36" i="5" s="1"/>
  <c r="V4" i="3" s="1"/>
  <c r="V7" i="3" s="1"/>
  <c r="V9" i="3" s="1"/>
  <c r="V23" i="3" s="1"/>
  <c r="V25" i="3" s="1"/>
  <c r="S18" i="11"/>
  <c r="X7" i="5" s="1"/>
  <c r="X4" i="5" s="1"/>
  <c r="X36" i="5" s="1"/>
  <c r="J18" i="11"/>
  <c r="O7" i="5" s="1"/>
  <c r="O4" i="5" s="1"/>
  <c r="O36" i="5" s="1"/>
  <c r="R18" i="11"/>
  <c r="W7" i="5" s="1"/>
  <c r="W4" i="5" s="1"/>
  <c r="W36" i="5" s="1"/>
  <c r="W4" i="3" s="1"/>
  <c r="W7" i="3" s="1"/>
  <c r="W9" i="3" s="1"/>
  <c r="W23" i="3" s="1"/>
  <c r="W25" i="3" s="1"/>
  <c r="AG18" i="11"/>
  <c r="J3" i="11"/>
  <c r="K3" i="11" s="1"/>
  <c r="J5" i="11"/>
  <c r="K5" i="11" s="1"/>
  <c r="J4" i="11"/>
  <c r="K4" i="11" s="1"/>
  <c r="G17" i="6"/>
  <c r="H30" i="1"/>
  <c r="H31" i="1" s="1"/>
  <c r="H32" i="1" s="1"/>
  <c r="I3" i="1" s="1"/>
  <c r="I9" i="1" s="1"/>
  <c r="G14" i="6"/>
  <c r="G26" i="6"/>
  <c r="G33" i="6" s="1"/>
  <c r="AA35" i="5"/>
  <c r="J6" i="11"/>
  <c r="K6" i="11" s="1"/>
  <c r="C37" i="9"/>
  <c r="H45" i="9"/>
  <c r="C45" i="9" s="1"/>
  <c r="AA9" i="5"/>
  <c r="E8" i="5"/>
  <c r="AA8" i="5" s="1"/>
  <c r="AA34" i="5"/>
  <c r="C29" i="9"/>
  <c r="C21" i="9"/>
  <c r="G10" i="6"/>
  <c r="C10" i="6"/>
  <c r="E4" i="5"/>
  <c r="G4" i="6"/>
  <c r="D10" i="6"/>
  <c r="E33" i="6"/>
  <c r="E14" i="6"/>
  <c r="E17" i="6"/>
  <c r="E10" i="6"/>
  <c r="C16" i="5" s="1"/>
  <c r="E16" i="5" s="1"/>
  <c r="AA16" i="5" s="1"/>
  <c r="AL10" i="12"/>
  <c r="B10" i="12"/>
  <c r="H13" i="9"/>
  <c r="G13" i="9"/>
  <c r="F13" i="9"/>
  <c r="E13" i="9"/>
  <c r="D13" i="9"/>
  <c r="C12" i="9"/>
  <c r="C11" i="9"/>
  <c r="C10" i="9"/>
  <c r="C9" i="9"/>
  <c r="C8" i="9"/>
  <c r="C7" i="9"/>
  <c r="C6" i="9"/>
  <c r="C5" i="9"/>
  <c r="G8" i="11" l="1"/>
  <c r="AI18" i="11"/>
  <c r="AA20" i="11"/>
  <c r="J20" i="11"/>
  <c r="R20" i="11"/>
  <c r="T20" i="11"/>
  <c r="AB20" i="11"/>
  <c r="K20" i="11"/>
  <c r="S20" i="11"/>
  <c r="Z20" i="11"/>
  <c r="Q20" i="11"/>
  <c r="U20" i="11"/>
  <c r="AC20" i="11"/>
  <c r="L20" i="11"/>
  <c r="F20" i="11"/>
  <c r="V20" i="11"/>
  <c r="AD20" i="11"/>
  <c r="M20" i="11"/>
  <c r="W20" i="11"/>
  <c r="AE20" i="11"/>
  <c r="N20" i="11"/>
  <c r="N21" i="11" s="1"/>
  <c r="X20" i="11"/>
  <c r="AF20" i="11"/>
  <c r="G20" i="11"/>
  <c r="O20" i="11"/>
  <c r="Y20" i="11"/>
  <c r="H20" i="11"/>
  <c r="P20" i="11"/>
  <c r="I20" i="11"/>
  <c r="K4" i="5"/>
  <c r="Y7" i="5"/>
  <c r="AA7" i="5" s="1"/>
  <c r="H8" i="11"/>
  <c r="AH18" i="11"/>
  <c r="AG19" i="11"/>
  <c r="AG17" i="11"/>
  <c r="AH17" i="11"/>
  <c r="AI17" i="11"/>
  <c r="X21" i="11"/>
  <c r="AG20" i="11"/>
  <c r="J8" i="11"/>
  <c r="A10" i="11" s="1"/>
  <c r="I22" i="1"/>
  <c r="I29" i="1" s="1"/>
  <c r="I30" i="1" s="1"/>
  <c r="I31" i="1" s="1"/>
  <c r="I32" i="1" s="1"/>
  <c r="J3" i="1" s="1"/>
  <c r="J9" i="1" s="1"/>
  <c r="G20" i="6"/>
  <c r="K8" i="11"/>
  <c r="AJ10" i="12"/>
  <c r="AK10" i="12"/>
  <c r="C13" i="9"/>
  <c r="K36" i="5" l="1"/>
  <c r="Y36" i="5" s="1"/>
  <c r="Y4" i="5"/>
  <c r="AA4" i="5" s="1"/>
  <c r="Y21" i="11"/>
  <c r="M21" i="11"/>
  <c r="U21" i="11"/>
  <c r="V21" i="11"/>
  <c r="AB21" i="11"/>
  <c r="H21" i="11"/>
  <c r="AH19" i="11"/>
  <c r="AI19" i="11"/>
  <c r="AJ19" i="11"/>
  <c r="G21" i="11"/>
  <c r="Z21" i="11"/>
  <c r="W21" i="11"/>
  <c r="AD21" i="11"/>
  <c r="O21" i="11"/>
  <c r="AF21" i="11"/>
  <c r="AC21" i="11"/>
  <c r="L21" i="11"/>
  <c r="K21" i="11"/>
  <c r="P21" i="11"/>
  <c r="AG21" i="11"/>
  <c r="I21" i="11"/>
  <c r="R21" i="11"/>
  <c r="J21" i="11"/>
  <c r="F21" i="11"/>
  <c r="Q21" i="11"/>
  <c r="AE21" i="11"/>
  <c r="AA21" i="11"/>
  <c r="S21" i="11"/>
  <c r="AI20" i="11"/>
  <c r="T21" i="11"/>
  <c r="AJ20" i="11"/>
  <c r="AH20" i="11"/>
  <c r="J22" i="1"/>
  <c r="J29" i="1" s="1"/>
  <c r="J30" i="1" s="1"/>
  <c r="J31" i="1" s="1"/>
  <c r="J32" i="1" s="1"/>
  <c r="K3" i="1" s="1"/>
  <c r="C7" i="3"/>
  <c r="D7" i="3"/>
  <c r="D9" i="3" s="1"/>
  <c r="E7" i="3"/>
  <c r="E9" i="3" s="1"/>
  <c r="AJ21" i="11" l="1"/>
  <c r="AI21" i="11"/>
  <c r="AH21" i="11"/>
  <c r="K9" i="1"/>
  <c r="C24" i="3"/>
  <c r="C9" i="3"/>
  <c r="D24" i="3"/>
  <c r="E24" i="3"/>
  <c r="K22" i="1" l="1"/>
  <c r="C8" i="1"/>
  <c r="C4" i="1" s="1"/>
  <c r="C9" i="1" s="1"/>
  <c r="C4" i="6"/>
  <c r="C20" i="6" s="1"/>
  <c r="E4" i="6"/>
  <c r="C15" i="5" s="1"/>
  <c r="E15" i="5" s="1"/>
  <c r="K29" i="1" l="1"/>
  <c r="K30" i="1" s="1"/>
  <c r="K31" i="1" s="1"/>
  <c r="K32" i="1" s="1"/>
  <c r="L3" i="1" s="1"/>
  <c r="E20" i="6"/>
  <c r="D4" i="6"/>
  <c r="D20" i="6" s="1"/>
  <c r="D3" i="1" l="1"/>
  <c r="L9" i="1"/>
  <c r="AA15" i="5"/>
  <c r="L22" i="1" l="1"/>
  <c r="G46" i="6"/>
  <c r="L29" i="1" l="1"/>
  <c r="L30" i="1" s="1"/>
  <c r="L31" i="1" s="1"/>
  <c r="L32" i="1" s="1"/>
  <c r="M3" i="1" s="1"/>
  <c r="C17" i="5"/>
  <c r="E46" i="6"/>
  <c r="M9" i="1" l="1"/>
  <c r="E17" i="5"/>
  <c r="C14" i="5"/>
  <c r="F46" i="6"/>
  <c r="M22" i="1" l="1"/>
  <c r="E14" i="5"/>
  <c r="E36" i="5" s="1"/>
  <c r="AA17" i="5"/>
  <c r="M29" i="1" l="1"/>
  <c r="M30" i="1" s="1"/>
  <c r="M31" i="1" s="1"/>
  <c r="M32" i="1" s="1"/>
  <c r="N3" i="1" s="1"/>
  <c r="AA14" i="5"/>
  <c r="D22" i="3"/>
  <c r="E22" i="3"/>
  <c r="C22" i="3"/>
  <c r="C23" i="3" s="1"/>
  <c r="C25" i="3" s="1"/>
  <c r="C26" i="3" s="1"/>
  <c r="N9" i="1" l="1"/>
  <c r="E23" i="3"/>
  <c r="E25" i="3" s="1"/>
  <c r="E11" i="1"/>
  <c r="D23" i="3"/>
  <c r="D25" i="3" s="1"/>
  <c r="D26" i="3" s="1"/>
  <c r="N22" i="1" l="1"/>
  <c r="C25" i="1"/>
  <c r="C11" i="1"/>
  <c r="D25" i="1"/>
  <c r="D11" i="1"/>
  <c r="E25" i="1"/>
  <c r="E26" i="3"/>
  <c r="N29" i="1" l="1"/>
  <c r="N30" i="1" s="1"/>
  <c r="N31" i="1" s="1"/>
  <c r="N32" i="1" s="1"/>
  <c r="O3" i="1" s="1"/>
  <c r="C22" i="1"/>
  <c r="O9" i="1" l="1"/>
  <c r="C29" i="1"/>
  <c r="C30" i="1" s="1"/>
  <c r="C31" i="1" s="1"/>
  <c r="C32" i="1" s="1"/>
  <c r="O22" i="1" l="1"/>
  <c r="O29" i="1" l="1"/>
  <c r="O30" i="1" s="1"/>
  <c r="O31" i="1" s="1"/>
  <c r="O32" i="1" s="1"/>
  <c r="P3" i="1" s="1"/>
  <c r="P9" i="1" l="1"/>
  <c r="P22" i="1" l="1"/>
  <c r="P29" i="1" l="1"/>
  <c r="P30" i="1" s="1"/>
  <c r="P31" i="1" s="1"/>
  <c r="P32" i="1" s="1"/>
  <c r="Q3" i="1" s="1"/>
  <c r="Q9" i="1" l="1"/>
  <c r="Q22" i="1" l="1"/>
  <c r="Q29" i="1" l="1"/>
  <c r="Q30" i="1" s="1"/>
  <c r="Q31" i="1" s="1"/>
  <c r="Q32" i="1" s="1"/>
  <c r="R3" i="1" s="1"/>
  <c r="R9" i="1" l="1"/>
  <c r="R22" i="1" l="1"/>
  <c r="R29" i="1" l="1"/>
  <c r="R30" i="1" s="1"/>
  <c r="R31" i="1" s="1"/>
  <c r="R32" i="1" s="1"/>
  <c r="S3" i="1" s="1"/>
  <c r="S9" i="1" l="1"/>
  <c r="AA30" i="5"/>
  <c r="AA31" i="5"/>
  <c r="S22" i="1" l="1"/>
  <c r="AA36" i="5"/>
  <c r="S29" i="1" l="1"/>
  <c r="S30" i="1" s="1"/>
  <c r="S31" i="1" s="1"/>
  <c r="S32" i="1" s="1"/>
  <c r="T3" i="1" s="1"/>
  <c r="T9" i="1" l="1"/>
  <c r="T22" i="1" l="1"/>
  <c r="T29" i="1" l="1"/>
  <c r="T30" i="1" s="1"/>
  <c r="T31" i="1" s="1"/>
  <c r="T32" i="1" s="1"/>
  <c r="U3" i="1" s="1"/>
  <c r="U9" i="1" l="1"/>
  <c r="U22" i="1" l="1"/>
  <c r="U29" i="1" l="1"/>
  <c r="U30" i="1" s="1"/>
  <c r="U31" i="1" s="1"/>
  <c r="U32" i="1" s="1"/>
  <c r="V3" i="1" s="1"/>
  <c r="V9" i="1" l="1"/>
  <c r="V22" i="1" l="1"/>
  <c r="V29" i="1" l="1"/>
  <c r="V30" i="1" s="1"/>
  <c r="V31" i="1" s="1"/>
  <c r="V32" i="1" s="1"/>
  <c r="W3" i="1" s="1"/>
  <c r="W9" i="1" l="1"/>
  <c r="W22" i="1" l="1"/>
  <c r="D8" i="1"/>
  <c r="D4" i="1" s="1"/>
  <c r="D9" i="1" l="1"/>
  <c r="D22" i="1" s="1"/>
  <c r="W29" i="1"/>
  <c r="W30" i="1" s="1"/>
  <c r="W31" i="1" s="1"/>
  <c r="W32" i="1" s="1"/>
  <c r="X3" i="1" s="1"/>
  <c r="E3" i="1" l="1"/>
  <c r="X9" i="1"/>
  <c r="D29" i="1"/>
  <c r="D30" i="1" s="1"/>
  <c r="D31" i="1" s="1"/>
  <c r="D32" i="1" s="1"/>
  <c r="X22" i="1" l="1"/>
  <c r="X29" i="1" l="1"/>
  <c r="X30" i="1" s="1"/>
  <c r="X31" i="1" s="1"/>
  <c r="X32" i="1" s="1"/>
  <c r="Y3" i="1" s="1"/>
  <c r="Y9" i="1" l="1"/>
  <c r="Y22" i="1" l="1"/>
  <c r="Y29" i="1" l="1"/>
  <c r="Y30" i="1" s="1"/>
  <c r="Y31" i="1" s="1"/>
  <c r="Y32" i="1" s="1"/>
  <c r="Z3" i="1" s="1"/>
  <c r="Z9" i="1" l="1"/>
  <c r="Z22" i="1" l="1"/>
  <c r="Z29" i="1" l="1"/>
  <c r="Z30" i="1" s="1"/>
  <c r="Z31" i="1" s="1"/>
  <c r="Z32" i="1" s="1"/>
  <c r="AA3" i="1" s="1"/>
  <c r="AA9" i="1" l="1"/>
  <c r="AA22" i="1" l="1"/>
  <c r="AA29" i="1" l="1"/>
  <c r="AA30" i="1" s="1"/>
  <c r="AA31" i="1" s="1"/>
  <c r="AA32" i="1" s="1"/>
  <c r="AB3" i="1" s="1"/>
  <c r="AB9" i="1" l="1"/>
  <c r="AB22" i="1" l="1"/>
  <c r="AB29" i="1" l="1"/>
  <c r="AB30" i="1" s="1"/>
  <c r="AB31" i="1" s="1"/>
  <c r="AB32" i="1" s="1"/>
  <c r="AC3" i="1" s="1"/>
  <c r="AC9" i="1" l="1"/>
  <c r="AC22" i="1" l="1"/>
  <c r="AC29" i="1" l="1"/>
  <c r="AC30" i="1" s="1"/>
  <c r="AC31" i="1" s="1"/>
  <c r="AC32" i="1" s="1"/>
  <c r="AD3" i="1" s="1"/>
  <c r="AD9" i="1" l="1"/>
  <c r="AD22" i="1" l="1"/>
  <c r="AD29" i="1" l="1"/>
  <c r="AD30" i="1" s="1"/>
  <c r="AD31" i="1" s="1"/>
  <c r="AD32" i="1" s="1"/>
  <c r="AE3" i="1" s="1"/>
  <c r="AE9" i="1" l="1"/>
  <c r="AE22" i="1" l="1"/>
  <c r="AE29" i="1" l="1"/>
  <c r="AE30" i="1" s="1"/>
  <c r="AE31" i="1" s="1"/>
  <c r="AE32" i="1" s="1"/>
  <c r="AF3" i="1" s="1"/>
  <c r="AF9" i="1" l="1"/>
  <c r="AF22" i="1" l="1"/>
  <c r="AF29" i="1" l="1"/>
  <c r="AF30" i="1" s="1"/>
  <c r="AF31" i="1" s="1"/>
  <c r="AF32" i="1" s="1"/>
  <c r="AG3" i="1" s="1"/>
  <c r="AG9" i="1" l="1"/>
  <c r="AG22" i="1" l="1"/>
  <c r="AG29" i="1" l="1"/>
  <c r="AG30" i="1" s="1"/>
  <c r="AG31" i="1" s="1"/>
  <c r="AG32" i="1" s="1"/>
  <c r="AH3" i="1" s="1"/>
  <c r="AH9" i="1" l="1"/>
  <c r="AH22" i="1" l="1"/>
  <c r="AH29" i="1" l="1"/>
  <c r="AH30" i="1" s="1"/>
  <c r="AH31" i="1" s="1"/>
  <c r="AH32" i="1" s="1"/>
  <c r="AI3" i="1" s="1"/>
  <c r="AI9" i="1" l="1"/>
  <c r="E8" i="1" l="1"/>
  <c r="E4" i="1" s="1"/>
  <c r="AI22" i="1"/>
  <c r="AI29" i="1" l="1"/>
  <c r="AI30" i="1" s="1"/>
  <c r="AI31" i="1" s="1"/>
  <c r="AI32" i="1" s="1"/>
  <c r="AJ3" i="1" s="1"/>
  <c r="E9" i="1"/>
  <c r="E22" i="1" s="1"/>
  <c r="AJ9" i="1" l="1"/>
  <c r="E29" i="1"/>
  <c r="E30" i="1" s="1"/>
  <c r="E31" i="1" s="1"/>
  <c r="E32" i="1" s="1"/>
  <c r="AJ22" i="1" l="1"/>
  <c r="AJ29" i="1" l="1"/>
  <c r="AJ30" i="1" s="1"/>
  <c r="AJ31" i="1" s="1"/>
  <c r="AJ32" i="1" s="1"/>
  <c r="AK3" i="1" s="1"/>
  <c r="AK9" i="1" l="1"/>
  <c r="AK22" i="1" l="1"/>
  <c r="AK29" i="1" l="1"/>
  <c r="AK30" i="1" s="1"/>
  <c r="AK31" i="1" s="1"/>
  <c r="AK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3" authorId="0" shapeId="0" xr:uid="{98F7F552-01BA-4853-A72D-929FBFC80C6D}">
      <text>
        <r>
          <rPr>
            <b/>
            <sz val="9"/>
            <color indexed="81"/>
            <rFont val="Tahoma"/>
            <family val="2"/>
          </rPr>
          <t>user:</t>
        </r>
        <r>
          <rPr>
            <sz val="9"/>
            <color indexed="81"/>
            <rFont val="Tahoma"/>
            <family val="2"/>
          </rPr>
          <t xml:space="preserve">
Cheltuiala aferentă taxelor pentru înființarea de întreprinderi, efectuată înaintea semnării contractului de subvenție, se decontează către beneficiarii de ajutor de minimis după semnarea contractului de subvenție.</t>
        </r>
      </text>
    </comment>
    <comment ref="A5" authorId="0" shapeId="0" xr:uid="{536A10BE-B241-4C4E-AE83-188FCB7951F6}">
      <text>
        <r>
          <rPr>
            <b/>
            <sz val="9"/>
            <color indexed="81"/>
            <rFont val="Tahoma"/>
            <family val="2"/>
          </rPr>
          <t>user:</t>
        </r>
        <r>
          <rPr>
            <sz val="9"/>
            <color indexed="81"/>
            <rFont val="Tahoma"/>
            <family val="2"/>
          </rPr>
          <t xml:space="preserve">
salarii nete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conta</author>
  </authors>
  <commentList>
    <comment ref="S3" authorId="0" shapeId="0" xr:uid="{6F4ABEA4-3A5F-4F02-9034-49138CAD4789}">
      <text>
        <r>
          <rPr>
            <b/>
            <sz val="9"/>
            <color indexed="81"/>
            <rFont val="Segoe UI"/>
            <family val="2"/>
          </rPr>
          <t>PU vanzare = 
pret unitar vanzare</t>
        </r>
      </text>
    </comment>
    <comment ref="S19" authorId="0" shapeId="0" xr:uid="{82DD2BE1-8B4D-41B8-9451-0AC7A1C690A3}">
      <text>
        <r>
          <rPr>
            <b/>
            <sz val="9"/>
            <color indexed="81"/>
            <rFont val="Segoe UI"/>
            <family val="2"/>
          </rPr>
          <t>PU vanzare = 
pret unitar vanzare</t>
        </r>
      </text>
    </comment>
    <comment ref="S35" authorId="0" shapeId="0" xr:uid="{809485A4-AB14-49DE-8176-260BE00D2B15}">
      <text>
        <r>
          <rPr>
            <b/>
            <sz val="9"/>
            <color indexed="81"/>
            <rFont val="Segoe UI"/>
            <family val="2"/>
          </rPr>
          <t>PU vanzare = 
pret unitar vanzare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conta</author>
  </authors>
  <commentList>
    <comment ref="S3" authorId="0" shapeId="0" xr:uid="{9517AE55-3008-4ACD-97B0-3CC0788D1E9A}">
      <text>
        <r>
          <rPr>
            <b/>
            <sz val="9"/>
            <color indexed="81"/>
            <rFont val="Segoe UI"/>
            <family val="2"/>
          </rPr>
          <t>CU variabil = 
cost variabil unitar
=cost materii prime, materiale/unitate de vanzare</t>
        </r>
      </text>
    </comment>
    <comment ref="S19" authorId="0" shapeId="0" xr:uid="{7B2DAB6D-55B4-45C6-B2C4-610004DE2E64}">
      <text>
        <r>
          <rPr>
            <b/>
            <sz val="9"/>
            <color indexed="81"/>
            <rFont val="Segoe UI"/>
            <family val="2"/>
          </rPr>
          <t>CU variabil = 
cost variabil unitar
=cost materii prime, materiale/unitate de vanzare</t>
        </r>
      </text>
    </comment>
    <comment ref="S35" authorId="0" shapeId="0" xr:uid="{B1C1F21E-A336-49A4-9A54-9C1DE38EF89A}">
      <text>
        <r>
          <rPr>
            <b/>
            <sz val="9"/>
            <color indexed="81"/>
            <rFont val="Segoe UI"/>
            <family val="2"/>
          </rPr>
          <t>CU variabil = 
cost variabil unitar
=cost materii prime, materiale/unitate de vanzare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conta</author>
  </authors>
  <commentList>
    <comment ref="S3" authorId="0" shapeId="0" xr:uid="{7DA6AFF7-D23A-4E5C-BCE0-24EB7143BC9A}">
      <text>
        <r>
          <rPr>
            <b/>
            <sz val="9"/>
            <color indexed="81"/>
            <rFont val="Segoe UI"/>
            <family val="2"/>
          </rPr>
          <t>PU cumparare = 
pret/tarif cumparare unitar</t>
        </r>
      </text>
    </comment>
    <comment ref="S16" authorId="0" shapeId="0" xr:uid="{F77C6FB0-6C81-4521-B309-166112F88462}">
      <text>
        <r>
          <rPr>
            <b/>
            <sz val="9"/>
            <color indexed="81"/>
            <rFont val="Segoe UI"/>
            <family val="2"/>
          </rPr>
          <t>PU cumparare = 
pret/tarif cumparare unitar</t>
        </r>
      </text>
    </comment>
    <comment ref="S29" authorId="0" shapeId="0" xr:uid="{F2A788C0-9818-46FA-BDE9-18126D70EFE4}">
      <text>
        <r>
          <rPr>
            <b/>
            <sz val="9"/>
            <color indexed="81"/>
            <rFont val="Segoe UI"/>
            <family val="2"/>
          </rPr>
          <t>PU cumparare = 
pret/tarif cumparare unitar</t>
        </r>
      </text>
    </comment>
  </commentList>
</comments>
</file>

<file path=xl/sharedStrings.xml><?xml version="1.0" encoding="utf-8"?>
<sst xmlns="http://schemas.openxmlformats.org/spreadsheetml/2006/main" count="773" uniqueCount="242">
  <si>
    <t>Nr. crt</t>
  </si>
  <si>
    <t>Element de incasare/plata</t>
  </si>
  <si>
    <t>Numerar disponibil la sfarsitul anului</t>
  </si>
  <si>
    <t>Element de venit/cheltuiala</t>
  </si>
  <si>
    <t>Cheltuieli privind mărfurile</t>
  </si>
  <si>
    <t>Cheltuieli cu chiriile</t>
  </si>
  <si>
    <t>Alte cheltuieli de exploatare</t>
  </si>
  <si>
    <t>Cheltuieli financiare</t>
  </si>
  <si>
    <t>C. REZULTATUL BRUT (A–B) : profit/pierdere</t>
  </si>
  <si>
    <t>D. IMPOZIT PE PROFIT / IMPOZIT PE VENIT</t>
  </si>
  <si>
    <t>REZULTATUL NET (C – D) : profit/pierdere</t>
  </si>
  <si>
    <t>Profit net cumulat</t>
  </si>
  <si>
    <t>Tip cheltuială</t>
  </si>
  <si>
    <t>UM</t>
  </si>
  <si>
    <t>Cost unitar</t>
  </si>
  <si>
    <t>Nr unitati</t>
  </si>
  <si>
    <t>Valoare totala</t>
  </si>
  <si>
    <t>buc</t>
  </si>
  <si>
    <t>1. Cheltuieli cu salariile personalului nou-angajat</t>
  </si>
  <si>
    <t>1.1. Cheltuieli salariale</t>
  </si>
  <si>
    <t>1.2 Venituri asimilate salariilor pentru experți proprii/ cooptați</t>
  </si>
  <si>
    <t>2. Cheltuieli cu deplasarea personalului întreprinderilor nou-înfiinţate</t>
  </si>
  <si>
    <t>2.1 Cheltuieli pentru cazare</t>
  </si>
  <si>
    <t>2.2 Cheltuieli cu diurna personalului propriu</t>
  </si>
  <si>
    <t>2.3 Cheltuieli pentru transportul persoanelor (inclusiv transportul efectuat cu mijloacele de transport în comun sau taxi, gară, autogară sau port și locul delegării ori locul de cazare, precum și transportul efectuat pe distanța dintre locul de cazare și locul delegării)</t>
  </si>
  <si>
    <t>2.4 Taxe și asigurări de călătorie și asigurări medicale aferente deplasării</t>
  </si>
  <si>
    <t>3. Cheltuieli aferente diverselor achiziţii de servicii specializate, pentru care beneficiarul ajutorului de minimis nu are expertiza necesară</t>
  </si>
  <si>
    <t>5. Cheltuieli cu închirierea de sedii (inclusiv depozite), spații pentru desfășurarea diverselor activițăți ale întreprinderii, echipamente, vehicule, diverse bunuri</t>
  </si>
  <si>
    <t>6. Cheltuieli de leasing fără achiziție (leasing operațional) aferente funcţionării întreprinderilor (rate de leasing operațional plătite de întreprindere pentru: echipamente, vehicule, diverse bunuri mobile și imobile)</t>
  </si>
  <si>
    <t>7. Utilităţi aferente funcţionării întreprinderilor</t>
  </si>
  <si>
    <t>8. Servicii de administrare a clădirilor aferente funcţionării întreprinderilor</t>
  </si>
  <si>
    <t>9. Servicii de întreţinere şi reparare de echipamente şi mijloace de transport aferente</t>
  </si>
  <si>
    <t>10. Arhivare de documente aferente funcţionării întreprinderilor</t>
  </si>
  <si>
    <t>11. Amortizare de active aferente funcţionării întreprinderilor</t>
  </si>
  <si>
    <t>12. Cheltuieli financiare şi juridice (notariale) aferente funcţionării întreprinderilor</t>
  </si>
  <si>
    <t>13. Conectare la reţele informatice aferente funcţionării întreprinderilor</t>
  </si>
  <si>
    <t>14. Cheltuieli de informare şi publicitate aferente funcţionării întreprinderilor</t>
  </si>
  <si>
    <t>15. Alte cheltuieli aferente funcţionării întreprinderilor</t>
  </si>
  <si>
    <t>15.1. Prelucrare de date</t>
  </si>
  <si>
    <t>15.2. Întreținere, actualizare și dezvoltare de aplicații informatice</t>
  </si>
  <si>
    <t>15.3. Achiziționare de publicații, cărți, reviste de specialitate relevante pentru operațiune, în format tipărit și/sau electronic</t>
  </si>
  <si>
    <t>15.4. Concesiuni, brevete, licențe, mărci comerciale, drepturi și active similare</t>
  </si>
  <si>
    <t>16. Cheltuielile aferente garanțiilor oferite de bănci sau alte instituții financiare</t>
  </si>
  <si>
    <t>TOTAL DESTINATII</t>
  </si>
  <si>
    <t>Nr crt</t>
  </si>
  <si>
    <t>Denumire echipament/cheltuiala</t>
  </si>
  <si>
    <t>Valoare totală (fara TVA)
 - RON -</t>
  </si>
  <si>
    <t>TVA
 - RON -</t>
  </si>
  <si>
    <t>Valoare totală (cu TVA)
 - RON -</t>
  </si>
  <si>
    <t>Echipamente/Utilaje total</t>
  </si>
  <si>
    <t>Echipamente IT - total</t>
  </si>
  <si>
    <t>Mijloace de transport</t>
  </si>
  <si>
    <t>Obiecte inventar</t>
  </si>
  <si>
    <t>TOTAL</t>
  </si>
  <si>
    <t>L1</t>
  </si>
  <si>
    <t>L2</t>
  </si>
  <si>
    <t>L3</t>
  </si>
  <si>
    <t>L4</t>
  </si>
  <si>
    <t>L5</t>
  </si>
  <si>
    <t>L6</t>
  </si>
  <si>
    <t>L7</t>
  </si>
  <si>
    <t>L8</t>
  </si>
  <si>
    <t>L9</t>
  </si>
  <si>
    <t>L10</t>
  </si>
  <si>
    <t>L11</t>
  </si>
  <si>
    <t>L12</t>
  </si>
  <si>
    <t>Total anual</t>
  </si>
  <si>
    <t>Total unitati vânzare</t>
  </si>
  <si>
    <t>Contributii angajator</t>
  </si>
  <si>
    <t>Cheltuiala cu salarizarea / luna</t>
  </si>
  <si>
    <t>Surse de finanțare (lei)</t>
  </si>
  <si>
    <t>Ajutor minimis</t>
  </si>
  <si>
    <t>Carti de vizita</t>
  </si>
  <si>
    <t>Site</t>
  </si>
  <si>
    <t>Publicitate Internet</t>
  </si>
  <si>
    <t>Mape prezentare</t>
  </si>
  <si>
    <t>Poster/Flyer</t>
  </si>
  <si>
    <t>TOTAL LEI</t>
  </si>
  <si>
    <t>Post</t>
  </si>
  <si>
    <t>Norma lucru</t>
  </si>
  <si>
    <t>Salariul net lunar</t>
  </si>
  <si>
    <t>Salariul  brut lunar</t>
  </si>
  <si>
    <t>Contribuții angajat și angajator</t>
  </si>
  <si>
    <t>Reabilitari de clãdiri/ terenuri *</t>
  </si>
  <si>
    <t>TOTAL INVESTIȚII ACTIVE FIXE</t>
  </si>
  <si>
    <t xml:space="preserve">Achiziții concesiuni, brevete, invenții, licențe informatice  </t>
  </si>
  <si>
    <t>Valori initiale</t>
  </si>
  <si>
    <t>0. Taxe pentru înființarea de întreprinderi sociale</t>
  </si>
  <si>
    <t xml:space="preserve">1.3. Contribuții sociale aferente cheltuielilor salariale și cheltuielilor asimilate acestora (contribuții angajați și angajatori) </t>
  </si>
  <si>
    <t>3.1 Cheltuieli servicii specializate resurse umane</t>
  </si>
  <si>
    <t>3.2 Cheltuieli servicii specializate medicina muncii, SSM si PSI</t>
  </si>
  <si>
    <t>3.3 Cheltuieli servicii specializate fiscal-contabile</t>
  </si>
  <si>
    <t>3.4 Cheltuieli servicii specializate juridice</t>
  </si>
  <si>
    <t>3.5 Alte cheltuieli servicii specializate</t>
  </si>
  <si>
    <t>4. Cheltuieli cu achiziția de active fixe corporale (altele decât terenuri și imobile), obiecte de inventar, materii prime și materiale, inclusiv materiale consumabile, alte cheltuieli pentru investiții necesare funcționării întreprinderilor</t>
  </si>
  <si>
    <t>4.1 Echipamente/Utilaje total</t>
  </si>
  <si>
    <t>4.2 Echipamente IT - total</t>
  </si>
  <si>
    <t>4.3 Obiecte inventar - total</t>
  </si>
  <si>
    <t>4.4 Materii prime și materiale - total</t>
  </si>
  <si>
    <t>Achiziții active fixe</t>
  </si>
  <si>
    <t>Cantitate</t>
  </si>
  <si>
    <t>Preț unitar</t>
  </si>
  <si>
    <t>Achiziții obiecte inventar</t>
  </si>
  <si>
    <t>TOTAL INVESTIȚII OBIECTE INVENTAR</t>
  </si>
  <si>
    <t>Concesiuni/ Licente soft / programe informatice/ alte active necorporale.</t>
  </si>
  <si>
    <t>TOTAL INVESTIȚII ACTIVE NECORPORALE</t>
  </si>
  <si>
    <t>Lună</t>
  </si>
  <si>
    <t>Total perioadă implementare</t>
  </si>
  <si>
    <t>L13</t>
  </si>
  <si>
    <t>L14</t>
  </si>
  <si>
    <t>4.5 Alte cheltuilei pentru investiții - total</t>
  </si>
  <si>
    <t>Amortizare lunara</t>
  </si>
  <si>
    <t>Luni utilizare</t>
  </si>
  <si>
    <t>Finanțare schema minimis</t>
  </si>
  <si>
    <t>Finanțare proprie sau alte scheme</t>
  </si>
  <si>
    <t>Postul e finanțat din minimis</t>
  </si>
  <si>
    <t>L15</t>
  </si>
  <si>
    <t>L16</t>
  </si>
  <si>
    <t>L17</t>
  </si>
  <si>
    <t>L18</t>
  </si>
  <si>
    <t>1/1</t>
  </si>
  <si>
    <t>1/2</t>
  </si>
  <si>
    <t>Da</t>
  </si>
  <si>
    <t>Cheltueli promovare radio</t>
  </si>
  <si>
    <t>Alte venituri din exploatare</t>
  </si>
  <si>
    <t>Venituri financiare</t>
  </si>
  <si>
    <t>TOTAL 2025</t>
  </si>
  <si>
    <t>TOTAL 2026</t>
  </si>
  <si>
    <t>TOTAL 2027</t>
  </si>
  <si>
    <t>L19</t>
  </si>
  <si>
    <t>L20</t>
  </si>
  <si>
    <t>L21</t>
  </si>
  <si>
    <t>L22</t>
  </si>
  <si>
    <t>L23</t>
  </si>
  <si>
    <t>L24</t>
  </si>
  <si>
    <t>L25</t>
  </si>
  <si>
    <t>L26</t>
  </si>
  <si>
    <t>L27</t>
  </si>
  <si>
    <t>L28</t>
  </si>
  <si>
    <t>L29</t>
  </si>
  <si>
    <t>L30</t>
  </si>
  <si>
    <t>L31</t>
  </si>
  <si>
    <t>TOTAL 2028</t>
  </si>
  <si>
    <t>Contributie proprie și vânzări</t>
  </si>
  <si>
    <t>Control</t>
  </si>
  <si>
    <t>Venituri din vânzări</t>
  </si>
  <si>
    <t>Venituri din ajutor de minimis</t>
  </si>
  <si>
    <t>Venituri din subvenții pentru forța de muncă</t>
  </si>
  <si>
    <t>TOTAL VENITURI DIN EXPLOATARE (1+2+3+4)</t>
  </si>
  <si>
    <t xml:space="preserve">Cheltuieli cu serviciile prestate de terți </t>
  </si>
  <si>
    <t>Cheltuieli cu forța de munca (salarii și contribuții aferente)</t>
  </si>
  <si>
    <t>Costuri cu utilități</t>
  </si>
  <si>
    <t>Cheltuieli cu activitățile de promovare</t>
  </si>
  <si>
    <r>
      <t xml:space="preserve">Costuri administrative </t>
    </r>
    <r>
      <rPr>
        <sz val="11"/>
        <color rgb="FF000000"/>
        <rFont val="Calibri"/>
        <family val="2"/>
      </rPr>
      <t>(funcționare birou, reparații/ întreținere / asigurări)</t>
    </r>
  </si>
  <si>
    <t>TOTAL CHELTUIELI PENTRU EXPLOATARE (de la 8 la 17)</t>
  </si>
  <si>
    <t>B. TOTAL CHELTUIELI  (18+19)</t>
  </si>
  <si>
    <t>A. VENITURI TOTALE (5 + 6)</t>
  </si>
  <si>
    <t>Sold inițial disponibil (casă şi bancă)</t>
  </si>
  <si>
    <t>Intrări de lichidități (de la 1 la 4)</t>
  </si>
  <si>
    <t>din vânzări</t>
  </si>
  <si>
    <t>din credite primite</t>
  </si>
  <si>
    <t>alte intrări de numerar (aport propriu, etc.)</t>
  </si>
  <si>
    <t>Subvenție ajutor de minimis</t>
  </si>
  <si>
    <t>Total disponibil (I+A)</t>
  </si>
  <si>
    <t>Ieșiri de lichidități (de la 1 la 10)</t>
  </si>
  <si>
    <t>A</t>
  </si>
  <si>
    <t>B</t>
  </si>
  <si>
    <t>Cheltuieli pentru investitii</t>
  </si>
  <si>
    <t>Alte cheltuieli</t>
  </si>
  <si>
    <t xml:space="preserve">Credite </t>
  </si>
  <si>
    <t>C</t>
  </si>
  <si>
    <t>Plăți TVA</t>
  </si>
  <si>
    <t>Rambursări TVA</t>
  </si>
  <si>
    <t>Impozit pe profit/venituri</t>
  </si>
  <si>
    <t>Rambursări rate de credit scadente</t>
  </si>
  <si>
    <t>Dobânzi şi comisioane</t>
  </si>
  <si>
    <t>D</t>
  </si>
  <si>
    <t>Plăți/încasări pentru impozite şi taxe (1-2+3)</t>
  </si>
  <si>
    <t>E</t>
  </si>
  <si>
    <t>Dividende</t>
  </si>
  <si>
    <t>F</t>
  </si>
  <si>
    <t>Total utilizări numerar (B+C+D+E)</t>
  </si>
  <si>
    <t>G</t>
  </si>
  <si>
    <t>Flux net de lichidități (A-F)</t>
  </si>
  <si>
    <t>II</t>
  </si>
  <si>
    <t>I</t>
  </si>
  <si>
    <t>Estimare Sem II 2025</t>
  </si>
  <si>
    <t>Estimare An II 2026</t>
  </si>
  <si>
    <t>Estimare An III 2027</t>
  </si>
  <si>
    <t>Previziune vânzări anul I de activitate (sem II an 2025)</t>
  </si>
  <si>
    <t>Previziune vânzări anul II de activitate (an 2026)</t>
  </si>
  <si>
    <t>Previziune vânzări anul III de activitate (an 2027)</t>
  </si>
  <si>
    <t>Total costuri perioada implementare</t>
  </si>
  <si>
    <t>Angajari din ultima zi lucratoare luna 4</t>
  </si>
  <si>
    <t>propus finantare din convetie AJOFM din luna 5 de implementare</t>
  </si>
  <si>
    <t xml:space="preserve">Propunere denumire entitate juridica: </t>
  </si>
  <si>
    <t xml:space="preserve">Forma de organizare: </t>
  </si>
  <si>
    <t>Nume prenume solicitant:</t>
  </si>
  <si>
    <t>Regiunea de implementare a proiectului:</t>
  </si>
  <si>
    <t>Judetul de implementare a proiectului</t>
  </si>
  <si>
    <t>VEST</t>
  </si>
  <si>
    <t>Date identificare</t>
  </si>
  <si>
    <t>PU vanzare</t>
  </si>
  <si>
    <t>Total vanzari anual</t>
  </si>
  <si>
    <t>Cantitati</t>
  </si>
  <si>
    <t>Valori</t>
  </si>
  <si>
    <t>Previziune costuri materiale anul I de activitate (sem II an 2025)</t>
  </si>
  <si>
    <t>Previziune costuri materiale anul II de activitate (an 2026)</t>
  </si>
  <si>
    <t>Previziune costuri materiale anul III de activitate (an 2027)</t>
  </si>
  <si>
    <t>CU variabil</t>
  </si>
  <si>
    <t>Denumire produs/serviciu</t>
  </si>
  <si>
    <t>Total costuri anuale</t>
  </si>
  <si>
    <t>Total vanzari anuale</t>
  </si>
  <si>
    <t>PU cumparare</t>
  </si>
  <si>
    <t>Cheltuieli lunare</t>
  </si>
  <si>
    <t>lună</t>
  </si>
  <si>
    <t>Cheltuieli cu materiile prime si materiale</t>
  </si>
  <si>
    <t>CHELTUIELI CU PROMOVAREA</t>
  </si>
  <si>
    <t>Costuri lunare</t>
  </si>
  <si>
    <t>lic</t>
  </si>
  <si>
    <t>Cheltuieli lunare cu salarii</t>
  </si>
  <si>
    <t>Salarii nete din schema de minimis</t>
  </si>
  <si>
    <t>Salarii nete din alte surse</t>
  </si>
  <si>
    <t>Contributii din schema de minimis</t>
  </si>
  <si>
    <t>Contributiidin alte surse</t>
  </si>
  <si>
    <t>Amortizări și provizioane</t>
  </si>
  <si>
    <t>Sursa de finantare</t>
  </si>
  <si>
    <t>Valoare</t>
  </si>
  <si>
    <t>Ajutor de minimis</t>
  </si>
  <si>
    <t xml:space="preserve">Aport propriu </t>
  </si>
  <si>
    <t>Aport propriu (% din ajutorul de minimis)</t>
  </si>
  <si>
    <t>Nr. Crt.</t>
  </si>
  <si>
    <t>Luna aport transa I</t>
  </si>
  <si>
    <t>Procent aport transa II</t>
  </si>
  <si>
    <t>Procent aport transa I</t>
  </si>
  <si>
    <t>Valoare aport transa I</t>
  </si>
  <si>
    <t>Luna aport transa II</t>
  </si>
  <si>
    <t>Valoare aport transa II</t>
  </si>
  <si>
    <t>Posturi asumate</t>
  </si>
  <si>
    <t>Luna aport transa III</t>
  </si>
  <si>
    <t>Procent aport transa III</t>
  </si>
  <si>
    <t>Valoare aport transa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</si>
</sst>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scheme val="minor"/>
    </font>
    <font>
      <sz val="11"/>
      <color theme="1"/>
      <name val="Calibri"/>
      <family val="2"/>
      <scheme val="minor"/>
    </font>
    <font>
      <sz val="9"/>
      <color rgb="FF000000"/>
      <name val="Trebuchet MS"/>
      <family val="2"/>
    </font>
    <font>
      <sz val="11"/>
      <name val="Calibri"/>
      <family val="2"/>
    </font>
    <font>
      <sz val="9"/>
      <color theme="1"/>
      <name val="Trebuchet MS"/>
      <family val="2"/>
    </font>
    <font>
      <sz val="11"/>
      <color theme="1"/>
      <name val="Calibri"/>
      <family val="2"/>
    </font>
    <font>
      <b/>
      <sz val="10"/>
      <color theme="1"/>
      <name val="Arial"/>
      <family val="2"/>
    </font>
    <font>
      <b/>
      <sz val="11"/>
      <color theme="1"/>
      <name val="Calibri"/>
      <family val="2"/>
    </font>
    <font>
      <sz val="9"/>
      <color theme="1"/>
      <name val="Times New Roman"/>
      <family val="1"/>
    </font>
    <font>
      <b/>
      <sz val="8"/>
      <color theme="1"/>
      <name val="Arial"/>
      <family val="2"/>
    </font>
    <font>
      <sz val="8"/>
      <color theme="1"/>
      <name val="Arial"/>
      <family val="2"/>
    </font>
    <font>
      <b/>
      <sz val="11"/>
      <color rgb="FF000000"/>
      <name val="Calibri"/>
      <family val="2"/>
    </font>
    <font>
      <sz val="11"/>
      <color rgb="FF000000"/>
      <name val="Calibri"/>
      <family val="2"/>
    </font>
    <font>
      <sz val="11"/>
      <color rgb="FFFF0000"/>
      <name val="Calibri"/>
      <family val="2"/>
    </font>
    <font>
      <b/>
      <sz val="9"/>
      <color indexed="81"/>
      <name val="Tahoma"/>
      <family val="2"/>
    </font>
    <font>
      <sz val="9"/>
      <color indexed="81"/>
      <name val="Tahoma"/>
      <family val="2"/>
    </font>
    <font>
      <sz val="11"/>
      <color theme="1"/>
      <name val="Calibri"/>
      <family val="2"/>
      <scheme val="major"/>
    </font>
    <font>
      <b/>
      <sz val="12"/>
      <color theme="1"/>
      <name val="Calibri"/>
      <family val="2"/>
      <scheme val="major"/>
    </font>
    <font>
      <sz val="12"/>
      <color theme="1"/>
      <name val="Calibri"/>
      <family val="2"/>
      <scheme val="major"/>
    </font>
    <font>
      <b/>
      <sz val="11"/>
      <name val="Calibri"/>
      <family val="2"/>
    </font>
    <font>
      <b/>
      <sz val="11"/>
      <color theme="1"/>
      <name val="Calibri"/>
      <family val="2"/>
      <charset val="238"/>
      <scheme val="major"/>
    </font>
    <font>
      <sz val="11"/>
      <color theme="1"/>
      <name val="Calibri"/>
      <family val="2"/>
      <charset val="238"/>
      <scheme val="major"/>
    </font>
    <font>
      <b/>
      <sz val="11"/>
      <color rgb="FF000000"/>
      <name val="Calibri"/>
      <family val="2"/>
      <charset val="238"/>
      <scheme val="major"/>
    </font>
    <font>
      <sz val="11"/>
      <color rgb="FF000000"/>
      <name val="Calibri"/>
      <family val="2"/>
      <charset val="238"/>
      <scheme val="major"/>
    </font>
    <font>
      <sz val="8"/>
      <name val="Calibri"/>
      <scheme val="minor"/>
    </font>
    <font>
      <sz val="8"/>
      <name val="Calibri"/>
      <family val="2"/>
      <scheme val="minor"/>
    </font>
    <font>
      <sz val="11"/>
      <color theme="1"/>
      <name val="Calibri"/>
      <scheme val="minor"/>
    </font>
    <font>
      <b/>
      <sz val="12"/>
      <color rgb="FF000000"/>
      <name val="Calibri"/>
      <family val="2"/>
      <scheme val="major"/>
    </font>
    <font>
      <b/>
      <sz val="12"/>
      <color rgb="FF0070C0"/>
      <name val="Calibri"/>
      <family val="2"/>
      <scheme val="major"/>
    </font>
    <font>
      <sz val="12"/>
      <color rgb="FF000000"/>
      <name val="Calibri"/>
      <family val="2"/>
      <scheme val="major"/>
    </font>
    <font>
      <b/>
      <sz val="11"/>
      <color rgb="FF000000"/>
      <name val="Calibri"/>
      <family val="2"/>
      <scheme val="major"/>
    </font>
    <font>
      <b/>
      <sz val="11"/>
      <color rgb="FF0070C0"/>
      <name val="Calibri"/>
      <family val="2"/>
      <scheme val="major"/>
    </font>
    <font>
      <b/>
      <sz val="11"/>
      <color theme="1"/>
      <name val="Calibri"/>
      <family val="2"/>
      <scheme val="major"/>
    </font>
    <font>
      <sz val="11"/>
      <color rgb="FF000000"/>
      <name val="Calibri"/>
      <family val="2"/>
      <scheme val="major"/>
    </font>
    <font>
      <b/>
      <sz val="9"/>
      <color indexed="81"/>
      <name val="Segoe UI"/>
      <family val="2"/>
    </font>
    <font>
      <b/>
      <sz val="12"/>
      <color rgb="FF000000"/>
      <name val="Calibri"/>
      <family val="2"/>
    </font>
    <font>
      <sz val="12"/>
      <color theme="1"/>
      <name val="Calibri"/>
      <family val="2"/>
    </font>
    <font>
      <b/>
      <sz val="12"/>
      <color theme="1"/>
      <name val="Calibri"/>
      <family val="2"/>
    </font>
    <font>
      <b/>
      <sz val="11"/>
      <color theme="1"/>
      <name val="Calibri"/>
      <family val="2"/>
      <scheme val="minor"/>
    </font>
  </fonts>
  <fills count="15">
    <fill>
      <patternFill patternType="none"/>
    </fill>
    <fill>
      <patternFill patternType="gray125"/>
    </fill>
    <fill>
      <patternFill patternType="solid">
        <fgColor rgb="FFDFDFDF"/>
        <bgColor rgb="FFDFDFDF"/>
      </patternFill>
    </fill>
    <fill>
      <patternFill patternType="solid">
        <fgColor rgb="FFCCFF99"/>
        <bgColor rgb="FFCCFF99"/>
      </patternFill>
    </fill>
    <fill>
      <patternFill patternType="solid">
        <fgColor rgb="FFB6D7A8"/>
        <bgColor rgb="FFB6D7A8"/>
      </patternFill>
    </fill>
    <fill>
      <patternFill patternType="solid">
        <fgColor rgb="FFA8D08D"/>
        <bgColor rgb="FFA8D08D"/>
      </patternFill>
    </fill>
    <fill>
      <patternFill patternType="solid">
        <fgColor rgb="FF93C47D"/>
        <bgColor rgb="FF93C47D"/>
      </patternFill>
    </fill>
    <fill>
      <patternFill patternType="solid">
        <fgColor rgb="FFCCFF99"/>
        <bgColor indexed="64"/>
      </patternFill>
    </fill>
    <fill>
      <patternFill patternType="solid">
        <fgColor theme="9" tint="0.39997558519241921"/>
        <bgColor indexed="64"/>
      </patternFill>
    </fill>
    <fill>
      <patternFill patternType="solid">
        <fgColor rgb="FFFBFED2"/>
        <bgColor indexed="64"/>
      </patternFill>
    </fill>
    <fill>
      <patternFill patternType="solid">
        <fgColor rgb="FFFFFF00"/>
        <bgColor indexed="64"/>
      </patternFill>
    </fill>
    <fill>
      <patternFill patternType="solid">
        <fgColor rgb="FFCCFF99"/>
        <bgColor rgb="FFFFE598"/>
      </patternFill>
    </fill>
    <fill>
      <patternFill patternType="solid">
        <fgColor rgb="FFFFFF00"/>
        <bgColor rgb="FFFFE598"/>
      </patternFill>
    </fill>
    <fill>
      <patternFill patternType="solid">
        <fgColor rgb="FF92D050"/>
        <bgColor indexed="64"/>
      </patternFill>
    </fill>
    <fill>
      <patternFill patternType="solid">
        <fgColor theme="0" tint="-0.14999847407452621"/>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rgb="FF000000"/>
      </right>
      <top/>
      <bottom/>
      <diagonal/>
    </border>
  </borders>
  <cellStyleXfs count="2">
    <xf numFmtId="0" fontId="0" fillId="0" borderId="0"/>
    <xf numFmtId="9" fontId="26" fillId="0" borderId="0" applyFont="0" applyFill="0" applyBorder="0" applyAlignment="0" applyProtection="0"/>
  </cellStyleXfs>
  <cellXfs count="234">
    <xf numFmtId="0" fontId="0" fillId="0" borderId="0" xfId="0"/>
    <xf numFmtId="1" fontId="4" fillId="0" borderId="1" xfId="0" applyNumberFormat="1" applyFont="1" applyBorder="1" applyAlignment="1">
      <alignment horizontal="right" vertical="center" wrapText="1"/>
    </xf>
    <xf numFmtId="0" fontId="5" fillId="0" borderId="9" xfId="0" applyFont="1" applyBorder="1"/>
    <xf numFmtId="0" fontId="2" fillId="0" borderId="1" xfId="0" applyFont="1" applyBorder="1" applyAlignment="1">
      <alignment horizontal="left" vertical="center" wrapText="1"/>
    </xf>
    <xf numFmtId="0" fontId="2" fillId="0" borderId="8" xfId="0" applyFont="1" applyBorder="1" applyAlignment="1">
      <alignment vertical="center"/>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5" borderId="1" xfId="0" applyFont="1" applyFill="1" applyBorder="1" applyAlignment="1">
      <alignment horizontal="right" vertical="center" wrapText="1"/>
    </xf>
    <xf numFmtId="0" fontId="10" fillId="0" borderId="1" xfId="0" applyFont="1" applyBorder="1" applyAlignment="1">
      <alignment horizontal="right" vertical="center" wrapText="1"/>
    </xf>
    <xf numFmtId="0" fontId="5" fillId="0" borderId="1" xfId="0" applyFont="1" applyBorder="1"/>
    <xf numFmtId="0" fontId="9" fillId="6" borderId="1" xfId="0" applyFont="1" applyFill="1" applyBorder="1" applyAlignment="1">
      <alignment horizontal="right" vertical="center" wrapText="1"/>
    </xf>
    <xf numFmtId="0" fontId="11" fillId="0" borderId="11" xfId="0" applyFont="1" applyBorder="1" applyAlignment="1">
      <alignment horizontal="center"/>
    </xf>
    <xf numFmtId="0" fontId="5" fillId="0" borderId="0" xfId="0" applyFont="1"/>
    <xf numFmtId="0" fontId="11" fillId="0" borderId="3" xfId="0" applyFont="1" applyBorder="1" applyAlignment="1">
      <alignment wrapText="1"/>
    </xf>
    <xf numFmtId="0" fontId="11" fillId="0" borderId="4" xfId="0" applyFont="1" applyBorder="1"/>
    <xf numFmtId="0" fontId="11" fillId="0" borderId="4" xfId="0" applyFont="1" applyBorder="1" applyAlignment="1">
      <alignment horizontal="right"/>
    </xf>
    <xf numFmtId="0" fontId="12" fillId="0" borderId="3" xfId="0" applyFont="1" applyBorder="1" applyAlignment="1">
      <alignment wrapText="1"/>
    </xf>
    <xf numFmtId="0" fontId="12" fillId="0" borderId="4" xfId="0" applyFont="1" applyBorder="1"/>
    <xf numFmtId="0" fontId="12" fillId="0" borderId="4" xfId="0" applyFont="1" applyBorder="1" applyAlignment="1">
      <alignment horizontal="right"/>
    </xf>
    <xf numFmtId="0" fontId="7" fillId="0" borderId="4" xfId="0" applyFont="1" applyBorder="1" applyAlignment="1">
      <alignment horizontal="right"/>
    </xf>
    <xf numFmtId="0" fontId="5" fillId="0" borderId="4" xfId="0" applyFont="1" applyBorder="1" applyAlignment="1">
      <alignment horizontal="right"/>
    </xf>
    <xf numFmtId="0" fontId="7" fillId="0" borderId="3" xfId="0" applyFont="1" applyBorder="1" applyAlignment="1">
      <alignment wrapText="1"/>
    </xf>
    <xf numFmtId="0" fontId="7" fillId="0" borderId="4" xfId="0" applyFont="1" applyBorder="1"/>
    <xf numFmtId="0" fontId="5" fillId="0" borderId="4" xfId="0" applyFont="1" applyBorder="1"/>
    <xf numFmtId="0" fontId="13" fillId="0" borderId="4" xfId="0" applyFont="1" applyBorder="1"/>
    <xf numFmtId="0" fontId="5" fillId="0" borderId="0" xfId="0" applyFont="1" applyAlignment="1">
      <alignment wrapText="1"/>
    </xf>
    <xf numFmtId="0" fontId="16" fillId="0" borderId="0" xfId="0" applyFont="1"/>
    <xf numFmtId="0" fontId="17" fillId="0" borderId="1" xfId="0" applyFont="1" applyBorder="1"/>
    <xf numFmtId="0" fontId="17" fillId="0" borderId="2" xfId="0" applyFont="1" applyBorder="1" applyAlignment="1">
      <alignment wrapText="1"/>
    </xf>
    <xf numFmtId="0" fontId="17" fillId="0" borderId="2" xfId="0" applyFont="1" applyBorder="1" applyAlignment="1">
      <alignment horizontal="center" wrapText="1"/>
    </xf>
    <xf numFmtId="0" fontId="17" fillId="0" borderId="2" xfId="0" applyFont="1" applyBorder="1" applyAlignment="1">
      <alignment horizontal="center"/>
    </xf>
    <xf numFmtId="0" fontId="17" fillId="0" borderId="1" xfId="0" applyFont="1" applyBorder="1" applyAlignment="1">
      <alignment horizontal="center" wrapText="1"/>
    </xf>
    <xf numFmtId="0" fontId="18" fillId="0" borderId="0" xfId="0" applyFont="1"/>
    <xf numFmtId="0" fontId="17" fillId="3" borderId="3" xfId="0" applyFont="1" applyFill="1" applyBorder="1"/>
    <xf numFmtId="0" fontId="17" fillId="3" borderId="4" xfId="0" applyFont="1" applyFill="1" applyBorder="1" applyAlignment="1">
      <alignment wrapText="1"/>
    </xf>
    <xf numFmtId="0" fontId="17" fillId="3" borderId="4" xfId="0" applyFont="1" applyFill="1" applyBorder="1" applyAlignment="1">
      <alignment horizontal="right"/>
    </xf>
    <xf numFmtId="0" fontId="17" fillId="0" borderId="0" xfId="0" applyFont="1"/>
    <xf numFmtId="0" fontId="18" fillId="0" borderId="3" xfId="0" applyFont="1" applyBorder="1"/>
    <xf numFmtId="0" fontId="18" fillId="0" borderId="4" xfId="0" applyFont="1" applyBorder="1" applyAlignment="1">
      <alignment wrapText="1"/>
    </xf>
    <xf numFmtId="0" fontId="18" fillId="0" borderId="4" xfId="0" applyFont="1" applyBorder="1" applyAlignment="1">
      <alignment horizontal="right"/>
    </xf>
    <xf numFmtId="0" fontId="18" fillId="0" borderId="3" xfId="0" applyFont="1" applyBorder="1" applyAlignment="1">
      <alignment horizontal="right"/>
    </xf>
    <xf numFmtId="0" fontId="17" fillId="3" borderId="3" xfId="0" applyFont="1" applyFill="1" applyBorder="1" applyAlignment="1">
      <alignment horizontal="right"/>
    </xf>
    <xf numFmtId="0" fontId="18" fillId="0" borderId="5" xfId="0" applyFont="1" applyBorder="1"/>
    <xf numFmtId="0" fontId="17" fillId="7" borderId="1" xfId="0" applyFont="1" applyFill="1" applyBorder="1" applyAlignment="1">
      <alignment horizontal="right"/>
    </xf>
    <xf numFmtId="0" fontId="17" fillId="7" borderId="4" xfId="0" applyFont="1" applyFill="1" applyBorder="1" applyAlignment="1">
      <alignment wrapText="1"/>
    </xf>
    <xf numFmtId="0" fontId="18" fillId="7" borderId="4" xfId="0" applyFont="1" applyFill="1" applyBorder="1" applyAlignment="1">
      <alignment horizontal="right"/>
    </xf>
    <xf numFmtId="0" fontId="17" fillId="7" borderId="3" xfId="0" applyFont="1" applyFill="1" applyBorder="1" applyAlignment="1">
      <alignment horizontal="right"/>
    </xf>
    <xf numFmtId="0" fontId="17" fillId="7" borderId="3" xfId="0" applyFont="1" applyFill="1" applyBorder="1" applyAlignment="1">
      <alignment wrapText="1"/>
    </xf>
    <xf numFmtId="0" fontId="18" fillId="7" borderId="3" xfId="0" applyFont="1" applyFill="1" applyBorder="1" applyAlignment="1">
      <alignment horizontal="right"/>
    </xf>
    <xf numFmtId="0" fontId="17" fillId="0" borderId="3" xfId="0" applyFont="1" applyBorder="1"/>
    <xf numFmtId="0" fontId="17" fillId="4" borderId="3" xfId="0" applyFont="1" applyFill="1" applyBorder="1"/>
    <xf numFmtId="0" fontId="17" fillId="4" borderId="4" xfId="0" applyFont="1" applyFill="1" applyBorder="1" applyAlignment="1">
      <alignment wrapText="1"/>
    </xf>
    <xf numFmtId="0" fontId="17" fillId="4" borderId="4" xfId="0" applyFont="1" applyFill="1" applyBorder="1" applyAlignment="1">
      <alignment horizontal="right"/>
    </xf>
    <xf numFmtId="0" fontId="18" fillId="0" borderId="0" xfId="0" applyFont="1" applyAlignment="1">
      <alignment wrapText="1"/>
    </xf>
    <xf numFmtId="0" fontId="19" fillId="0" borderId="4" xfId="0" applyFont="1" applyBorder="1"/>
    <xf numFmtId="0" fontId="21" fillId="0" borderId="0" xfId="0" applyFont="1" applyAlignment="1">
      <alignment wrapText="1"/>
    </xf>
    <xf numFmtId="0" fontId="21" fillId="0" borderId="0" xfId="0" applyFont="1"/>
    <xf numFmtId="0" fontId="22" fillId="0" borderId="1" xfId="0" applyFont="1" applyBorder="1" applyAlignment="1">
      <alignment horizontal="center" wrapText="1"/>
    </xf>
    <xf numFmtId="0" fontId="23" fillId="0" borderId="1" xfId="0" applyFont="1" applyBorder="1" applyAlignment="1">
      <alignment horizontal="center" wrapText="1"/>
    </xf>
    <xf numFmtId="0" fontId="22" fillId="0" borderId="1" xfId="0" applyFont="1" applyBorder="1" applyAlignment="1">
      <alignment horizontal="left" wrapText="1"/>
    </xf>
    <xf numFmtId="0" fontId="23" fillId="0" borderId="8" xfId="0" applyFont="1" applyBorder="1" applyAlignment="1">
      <alignment horizontal="center" wrapText="1"/>
    </xf>
    <xf numFmtId="0" fontId="22" fillId="0" borderId="8" xfId="0" applyFont="1" applyBorder="1" applyAlignment="1">
      <alignment horizontal="center" wrapText="1"/>
    </xf>
    <xf numFmtId="0" fontId="21" fillId="0" borderId="11" xfId="0" applyFont="1" applyBorder="1"/>
    <xf numFmtId="0" fontId="20" fillId="0" borderId="11" xfId="0" applyFont="1" applyBorder="1" applyAlignment="1">
      <alignment wrapText="1"/>
    </xf>
    <xf numFmtId="0" fontId="22" fillId="0" borderId="11" xfId="0" applyFont="1" applyBorder="1" applyAlignment="1">
      <alignment horizontal="center" wrapText="1"/>
    </xf>
    <xf numFmtId="0" fontId="23" fillId="0" borderId="11" xfId="0" applyFont="1" applyBorder="1" applyAlignment="1">
      <alignment horizontal="center" wrapText="1"/>
    </xf>
    <xf numFmtId="0" fontId="22" fillId="8" borderId="11" xfId="0" applyFont="1" applyFill="1" applyBorder="1" applyAlignment="1">
      <alignment horizontal="center" wrapText="1"/>
    </xf>
    <xf numFmtId="0" fontId="21" fillId="7" borderId="11" xfId="0" applyFont="1" applyFill="1" applyBorder="1"/>
    <xf numFmtId="49" fontId="23" fillId="0" borderId="1" xfId="0" applyNumberFormat="1" applyFont="1" applyBorder="1" applyAlignment="1">
      <alignment horizontal="center" wrapText="1"/>
    </xf>
    <xf numFmtId="0" fontId="7" fillId="0" borderId="0" xfId="0" applyFont="1"/>
    <xf numFmtId="0" fontId="5" fillId="0" borderId="11" xfId="0" applyFont="1" applyBorder="1"/>
    <xf numFmtId="0" fontId="2" fillId="0" borderId="3" xfId="0" applyFont="1" applyBorder="1" applyAlignment="1">
      <alignment horizontal="left" vertical="center" wrapText="1"/>
    </xf>
    <xf numFmtId="0" fontId="17" fillId="3" borderId="8" xfId="0" applyFont="1" applyFill="1" applyBorder="1" applyAlignment="1">
      <alignment horizontal="left" wrapText="1"/>
    </xf>
    <xf numFmtId="0" fontId="17" fillId="3" borderId="10" xfId="0" applyFont="1" applyFill="1" applyBorder="1" applyAlignment="1">
      <alignment horizontal="left" wrapText="1"/>
    </xf>
    <xf numFmtId="0" fontId="3" fillId="0" borderId="3" xfId="0" applyFont="1" applyBorder="1"/>
    <xf numFmtId="0" fontId="2" fillId="0" borderId="8" xfId="0" applyFont="1" applyBorder="1" applyAlignment="1">
      <alignment horizontal="center" vertical="center" wrapText="1"/>
    </xf>
    <xf numFmtId="0" fontId="3" fillId="0" borderId="2" xfId="0" applyFont="1" applyBorder="1"/>
    <xf numFmtId="0" fontId="11" fillId="0" borderId="11" xfId="0" applyFont="1" applyBorder="1" applyAlignment="1">
      <alignment wrapText="1"/>
    </xf>
    <xf numFmtId="0" fontId="3" fillId="0" borderId="11" xfId="0" applyFont="1" applyBorder="1"/>
    <xf numFmtId="0" fontId="11" fillId="0" borderId="11" xfId="0" applyFont="1" applyBorder="1"/>
    <xf numFmtId="0" fontId="11" fillId="0" borderId="11" xfId="0" applyFont="1" applyBorder="1" applyAlignment="1">
      <alignment horizontal="center"/>
    </xf>
    <xf numFmtId="0" fontId="5" fillId="0" borderId="11" xfId="0" applyFont="1" applyBorder="1"/>
    <xf numFmtId="0" fontId="20" fillId="9" borderId="0" xfId="0" applyFont="1" applyFill="1" applyAlignment="1">
      <alignment horizontal="center"/>
    </xf>
    <xf numFmtId="0" fontId="6" fillId="0" borderId="8" xfId="0" applyFont="1" applyBorder="1" applyAlignment="1">
      <alignment horizontal="center" vertical="center" wrapText="1"/>
    </xf>
    <xf numFmtId="0" fontId="3" fillId="0" borderId="10" xfId="0" applyFont="1" applyBorder="1"/>
    <xf numFmtId="4" fontId="7" fillId="0" borderId="8" xfId="0" applyNumberFormat="1" applyFont="1" applyBorder="1" applyAlignment="1">
      <alignment horizontal="center" vertical="center"/>
    </xf>
    <xf numFmtId="4" fontId="7" fillId="0" borderId="7" xfId="0" applyNumberFormat="1" applyFont="1" applyBorder="1" applyAlignment="1">
      <alignment horizontal="center" vertical="center" wrapText="1"/>
    </xf>
    <xf numFmtId="0" fontId="9" fillId="5" borderId="7" xfId="0" applyFont="1" applyFill="1" applyBorder="1" applyAlignment="1">
      <alignment horizontal="center" vertical="center" wrapText="1"/>
    </xf>
    <xf numFmtId="0" fontId="9" fillId="5" borderId="3" xfId="0" applyFont="1" applyFill="1" applyBorder="1" applyAlignment="1">
      <alignment horizontal="center" vertical="center" wrapText="1"/>
    </xf>
    <xf numFmtId="17" fontId="8" fillId="7" borderId="1" xfId="0" applyNumberFormat="1" applyFont="1" applyFill="1" applyBorder="1" applyAlignment="1">
      <alignment horizontal="center" vertical="center" wrapText="1"/>
    </xf>
    <xf numFmtId="0" fontId="9" fillId="7" borderId="1" xfId="0" applyFont="1" applyFill="1" applyBorder="1" applyAlignment="1">
      <alignment horizontal="center" vertical="center" wrapText="1"/>
    </xf>
    <xf numFmtId="17" fontId="8" fillId="10" borderId="1" xfId="0" applyNumberFormat="1" applyFont="1" applyFill="1" applyBorder="1" applyAlignment="1">
      <alignment horizontal="center" vertical="center" wrapText="1"/>
    </xf>
    <xf numFmtId="0" fontId="9" fillId="10" borderId="1" xfId="0" applyFont="1" applyFill="1" applyBorder="1" applyAlignment="1">
      <alignment horizontal="center" vertical="center" wrapText="1"/>
    </xf>
    <xf numFmtId="0" fontId="29" fillId="0" borderId="3" xfId="0" applyFont="1" applyBorder="1" applyAlignment="1">
      <alignment horizontal="right"/>
    </xf>
    <xf numFmtId="0" fontId="27" fillId="0" borderId="3" xfId="0" applyFont="1" applyBorder="1" applyAlignment="1">
      <alignment horizontal="right"/>
    </xf>
    <xf numFmtId="1" fontId="29" fillId="0" borderId="4" xfId="0" applyNumberFormat="1" applyFont="1" applyBorder="1"/>
    <xf numFmtId="0" fontId="27" fillId="0" borderId="5" xfId="0" applyFont="1" applyBorder="1" applyAlignment="1">
      <alignment horizontal="right"/>
    </xf>
    <xf numFmtId="0" fontId="27" fillId="0" borderId="6" xfId="0" applyFont="1" applyBorder="1" applyAlignment="1">
      <alignment wrapText="1"/>
    </xf>
    <xf numFmtId="0" fontId="29" fillId="2" borderId="1" xfId="0" applyFont="1" applyFill="1" applyBorder="1"/>
    <xf numFmtId="0" fontId="29" fillId="2" borderId="2" xfId="0" applyFont="1" applyFill="1" applyBorder="1" applyAlignment="1">
      <alignment wrapText="1"/>
    </xf>
    <xf numFmtId="0" fontId="29" fillId="2" borderId="2" xfId="0" applyFont="1" applyFill="1" applyBorder="1"/>
    <xf numFmtId="0" fontId="27" fillId="0" borderId="4" xfId="0" applyFont="1" applyBorder="1" applyAlignment="1">
      <alignment wrapText="1"/>
    </xf>
    <xf numFmtId="17" fontId="8" fillId="7" borderId="8" xfId="0" applyNumberFormat="1" applyFont="1" applyFill="1" applyBorder="1" applyAlignment="1">
      <alignment horizontal="center" vertical="center" wrapText="1"/>
    </xf>
    <xf numFmtId="0" fontId="5" fillId="7" borderId="11" xfId="0" applyFont="1" applyFill="1" applyBorder="1" applyAlignment="1">
      <alignment horizontal="center" wrapText="1"/>
    </xf>
    <xf numFmtId="0" fontId="9" fillId="7" borderId="7" xfId="0" applyFont="1" applyFill="1" applyBorder="1" applyAlignment="1">
      <alignment horizontal="center" vertical="center" wrapText="1"/>
    </xf>
    <xf numFmtId="0" fontId="9" fillId="7" borderId="14" xfId="0" applyFont="1" applyFill="1" applyBorder="1" applyAlignment="1">
      <alignment horizontal="center" vertical="center" wrapText="1"/>
    </xf>
    <xf numFmtId="0" fontId="7" fillId="0" borderId="11" xfId="0" applyFont="1" applyBorder="1"/>
    <xf numFmtId="0" fontId="11" fillId="0" borderId="11" xfId="0" applyFont="1" applyBorder="1" applyAlignment="1">
      <alignment horizontal="right"/>
    </xf>
    <xf numFmtId="0" fontId="28" fillId="0" borderId="0" xfId="0" applyFont="1" applyBorder="1" applyAlignment="1">
      <alignment horizontal="center" wrapText="1"/>
    </xf>
    <xf numFmtId="0" fontId="28" fillId="0" borderId="9" xfId="0" applyFont="1" applyBorder="1" applyAlignment="1">
      <alignment horizontal="center" wrapText="1"/>
    </xf>
    <xf numFmtId="0" fontId="30" fillId="0" borderId="11" xfId="0" applyFont="1" applyBorder="1" applyAlignment="1">
      <alignment horizontal="center" wrapText="1"/>
    </xf>
    <xf numFmtId="0" fontId="31" fillId="0" borderId="11" xfId="0" applyFont="1" applyBorder="1" applyAlignment="1">
      <alignment horizontal="center" wrapText="1"/>
    </xf>
    <xf numFmtId="17" fontId="16" fillId="7" borderId="1" xfId="0" applyNumberFormat="1" applyFont="1" applyFill="1" applyBorder="1" applyAlignment="1">
      <alignment horizontal="center" vertical="center" wrapText="1"/>
    </xf>
    <xf numFmtId="17" fontId="16" fillId="10" borderId="1" xfId="0" applyNumberFormat="1" applyFont="1" applyFill="1" applyBorder="1" applyAlignment="1">
      <alignment horizontal="center" vertical="center" wrapText="1"/>
    </xf>
    <xf numFmtId="0" fontId="33" fillId="0" borderId="3" xfId="0" applyFont="1" applyBorder="1" applyAlignment="1">
      <alignment horizontal="right"/>
    </xf>
    <xf numFmtId="0" fontId="33" fillId="0" borderId="4" xfId="0" applyFont="1" applyBorder="1" applyAlignment="1">
      <alignment horizontal="left"/>
    </xf>
    <xf numFmtId="0" fontId="33" fillId="0" borderId="4" xfId="0" applyFont="1" applyBorder="1"/>
    <xf numFmtId="0" fontId="30" fillId="0" borderId="3" xfId="0" applyFont="1" applyBorder="1" applyAlignment="1">
      <alignment horizontal="right"/>
    </xf>
    <xf numFmtId="0" fontId="30" fillId="0" borderId="4" xfId="0" applyFont="1" applyBorder="1"/>
    <xf numFmtId="2" fontId="30" fillId="0" borderId="4" xfId="0" applyNumberFormat="1" applyFont="1" applyBorder="1" applyAlignment="1">
      <alignment horizontal="right"/>
    </xf>
    <xf numFmtId="0" fontId="30" fillId="0" borderId="4" xfId="0" applyFont="1" applyBorder="1" applyAlignment="1">
      <alignment horizontal="left"/>
    </xf>
    <xf numFmtId="2" fontId="33" fillId="0" borderId="4" xfId="0" applyNumberFormat="1" applyFont="1" applyBorder="1" applyAlignment="1">
      <alignment horizontal="right"/>
    </xf>
    <xf numFmtId="0" fontId="32" fillId="7" borderId="7" xfId="0" applyFont="1" applyFill="1" applyBorder="1" applyAlignment="1">
      <alignment horizontal="center" vertical="center" wrapText="1"/>
    </xf>
    <xf numFmtId="0" fontId="32" fillId="10" borderId="7" xfId="0" applyFont="1" applyFill="1" applyBorder="1" applyAlignment="1">
      <alignment horizontal="center" vertical="center" wrapText="1"/>
    </xf>
    <xf numFmtId="0" fontId="16" fillId="0" borderId="11" xfId="0" applyFont="1" applyBorder="1"/>
    <xf numFmtId="2" fontId="30" fillId="0" borderId="11" xfId="0" applyNumberFormat="1" applyFont="1" applyBorder="1" applyAlignment="1">
      <alignment horizontal="right"/>
    </xf>
    <xf numFmtId="0" fontId="33" fillId="0" borderId="15" xfId="0" applyFont="1" applyBorder="1" applyAlignment="1">
      <alignment horizontal="right"/>
    </xf>
    <xf numFmtId="0" fontId="33" fillId="0" borderId="6" xfId="0" applyFont="1" applyBorder="1"/>
    <xf numFmtId="0" fontId="5" fillId="0" borderId="11" xfId="0" applyFont="1" applyBorder="1" applyAlignment="1">
      <alignment vertical="center" wrapText="1"/>
    </xf>
    <xf numFmtId="0" fontId="27" fillId="0" borderId="11" xfId="0" applyFont="1" applyBorder="1" applyAlignment="1">
      <alignment horizontal="right"/>
    </xf>
    <xf numFmtId="0" fontId="29" fillId="0" borderId="6" xfId="0" applyFont="1" applyBorder="1"/>
    <xf numFmtId="2" fontId="29" fillId="0" borderId="6" xfId="0" applyNumberFormat="1" applyFont="1" applyBorder="1"/>
    <xf numFmtId="0" fontId="27" fillId="0" borderId="11" xfId="0" applyFont="1" applyBorder="1" applyAlignment="1">
      <alignment wrapText="1"/>
    </xf>
    <xf numFmtId="2" fontId="27" fillId="0" borderId="11" xfId="0" applyNumberFormat="1" applyFont="1" applyBorder="1"/>
    <xf numFmtId="0" fontId="29" fillId="0" borderId="15" xfId="0" applyFont="1" applyBorder="1" applyAlignment="1">
      <alignment horizontal="right"/>
    </xf>
    <xf numFmtId="0" fontId="12" fillId="0" borderId="0" xfId="0" applyFont="1" applyBorder="1" applyAlignment="1">
      <alignment vertical="center" wrapText="1"/>
    </xf>
    <xf numFmtId="0" fontId="12" fillId="0" borderId="11" xfId="0" applyFont="1" applyBorder="1" applyAlignment="1">
      <alignment vertical="center" wrapText="1"/>
    </xf>
    <xf numFmtId="0" fontId="29" fillId="2" borderId="4" xfId="0" applyFont="1" applyFill="1" applyBorder="1"/>
    <xf numFmtId="0" fontId="28" fillId="0" borderId="0" xfId="0" applyFont="1" applyBorder="1" applyAlignment="1">
      <alignment horizontal="left" wrapText="1"/>
    </xf>
    <xf numFmtId="0" fontId="28" fillId="0" borderId="9" xfId="0" applyFont="1" applyBorder="1" applyAlignment="1">
      <alignment horizontal="left" wrapText="1"/>
    </xf>
    <xf numFmtId="1" fontId="27" fillId="0" borderId="11" xfId="0" applyNumberFormat="1" applyFont="1" applyBorder="1"/>
    <xf numFmtId="0" fontId="27" fillId="0" borderId="12" xfId="0" applyFont="1" applyBorder="1" applyAlignment="1">
      <alignment wrapText="1"/>
    </xf>
    <xf numFmtId="0" fontId="12" fillId="0" borderId="12" xfId="0" applyFont="1" applyBorder="1" applyAlignment="1">
      <alignment vertical="center" wrapText="1"/>
    </xf>
    <xf numFmtId="0" fontId="27" fillId="0" borderId="0" xfId="0" applyFont="1" applyBorder="1" applyAlignment="1">
      <alignment wrapText="1"/>
    </xf>
    <xf numFmtId="1" fontId="29" fillId="0" borderId="11" xfId="0" applyNumberFormat="1" applyFont="1" applyBorder="1"/>
    <xf numFmtId="2" fontId="2" fillId="11" borderId="1" xfId="0" applyNumberFormat="1" applyFont="1" applyFill="1" applyBorder="1" applyAlignment="1">
      <alignment horizontal="left" vertical="center" wrapText="1"/>
    </xf>
    <xf numFmtId="17" fontId="2" fillId="11" borderId="1" xfId="0" applyNumberFormat="1" applyFont="1" applyFill="1" applyBorder="1" applyAlignment="1">
      <alignment vertical="center" wrapText="1"/>
    </xf>
    <xf numFmtId="2" fontId="2" fillId="11" borderId="8" xfId="0" applyNumberFormat="1" applyFont="1" applyFill="1" applyBorder="1" applyAlignment="1">
      <alignment horizontal="left" vertical="center" wrapText="1"/>
    </xf>
    <xf numFmtId="0" fontId="5" fillId="0" borderId="0" xfId="0" applyFont="1" applyBorder="1"/>
    <xf numFmtId="0" fontId="0" fillId="0" borderId="0" xfId="0" applyBorder="1"/>
    <xf numFmtId="17" fontId="2" fillId="11" borderId="3" xfId="0" applyNumberFormat="1" applyFont="1" applyFill="1" applyBorder="1" applyAlignment="1">
      <alignment vertical="center" wrapText="1"/>
    </xf>
    <xf numFmtId="2" fontId="2" fillId="11" borderId="11" xfId="0" applyNumberFormat="1" applyFont="1" applyFill="1" applyBorder="1" applyAlignment="1">
      <alignment horizontal="left" vertical="center" wrapText="1"/>
    </xf>
    <xf numFmtId="2" fontId="2" fillId="12" borderId="1" xfId="0" applyNumberFormat="1" applyFont="1" applyFill="1" applyBorder="1" applyAlignment="1">
      <alignment horizontal="left" vertical="center" wrapText="1"/>
    </xf>
    <xf numFmtId="2" fontId="2" fillId="12" borderId="8" xfId="0" applyNumberFormat="1" applyFont="1" applyFill="1" applyBorder="1" applyAlignment="1">
      <alignment horizontal="left" vertical="center" wrapText="1"/>
    </xf>
    <xf numFmtId="2" fontId="2" fillId="12" borderId="11" xfId="0" applyNumberFormat="1" applyFont="1" applyFill="1" applyBorder="1" applyAlignment="1">
      <alignment horizontal="left" vertical="center" wrapText="1"/>
    </xf>
    <xf numFmtId="17" fontId="2" fillId="12" borderId="1" xfId="0" applyNumberFormat="1" applyFont="1" applyFill="1" applyBorder="1" applyAlignment="1">
      <alignment vertical="center" wrapText="1"/>
    </xf>
    <xf numFmtId="17" fontId="2" fillId="12" borderId="3" xfId="0" applyNumberFormat="1" applyFont="1" applyFill="1" applyBorder="1" applyAlignment="1">
      <alignment vertical="center" wrapText="1"/>
    </xf>
    <xf numFmtId="0" fontId="0" fillId="0" borderId="11" xfId="0" applyBorder="1"/>
    <xf numFmtId="0" fontId="22" fillId="0" borderId="0" xfId="0" applyFont="1" applyBorder="1" applyAlignment="1">
      <alignment horizontal="center" wrapText="1"/>
    </xf>
    <xf numFmtId="0" fontId="7" fillId="0" borderId="11" xfId="0" applyFont="1" applyBorder="1" applyAlignment="1">
      <alignment horizontal="right"/>
    </xf>
    <xf numFmtId="0" fontId="0" fillId="0" borderId="0" xfId="0" applyAlignment="1">
      <alignment wrapText="1"/>
    </xf>
    <xf numFmtId="0" fontId="29" fillId="0" borderId="8" xfId="0" applyFont="1" applyBorder="1" applyAlignment="1">
      <alignment vertical="center"/>
    </xf>
    <xf numFmtId="0" fontId="29" fillId="0" borderId="11" xfId="0" applyFont="1" applyBorder="1" applyAlignment="1">
      <alignment vertical="center"/>
    </xf>
    <xf numFmtId="49" fontId="29" fillId="0" borderId="11" xfId="0" applyNumberFormat="1" applyFont="1" applyBorder="1" applyAlignment="1">
      <alignment vertical="center"/>
    </xf>
    <xf numFmtId="0" fontId="27" fillId="0" borderId="11" xfId="0" applyFont="1" applyBorder="1" applyAlignment="1">
      <alignment horizontal="center" vertical="center"/>
    </xf>
    <xf numFmtId="0" fontId="32" fillId="0" borderId="0" xfId="0" applyFont="1"/>
    <xf numFmtId="2" fontId="2" fillId="11" borderId="2" xfId="0" applyNumberFormat="1" applyFont="1" applyFill="1" applyBorder="1" applyAlignment="1">
      <alignment horizontal="left" vertical="center" wrapText="1"/>
    </xf>
    <xf numFmtId="17" fontId="2" fillId="11" borderId="2" xfId="0" applyNumberFormat="1" applyFont="1" applyFill="1" applyBorder="1" applyAlignment="1">
      <alignment vertical="center" wrapText="1"/>
    </xf>
    <xf numFmtId="0" fontId="2" fillId="11" borderId="11" xfId="0" applyFont="1" applyFill="1" applyBorder="1" applyAlignment="1">
      <alignment horizontal="center" vertical="center" wrapText="1"/>
    </xf>
    <xf numFmtId="0" fontId="2" fillId="11" borderId="17" xfId="0" applyFont="1" applyFill="1" applyBorder="1" applyAlignment="1">
      <alignment horizontal="center" vertical="top" wrapText="1"/>
    </xf>
    <xf numFmtId="0" fontId="2" fillId="11" borderId="18" xfId="0" applyFont="1" applyFill="1" applyBorder="1" applyAlignment="1">
      <alignment horizontal="center" vertical="top" wrapText="1"/>
    </xf>
    <xf numFmtId="0" fontId="2" fillId="11" borderId="14" xfId="0" applyFont="1" applyFill="1" applyBorder="1" applyAlignment="1">
      <alignment horizontal="left" vertical="center" wrapText="1"/>
    </xf>
    <xf numFmtId="0" fontId="3" fillId="7" borderId="15" xfId="0" applyFont="1" applyFill="1" applyBorder="1"/>
    <xf numFmtId="1" fontId="4" fillId="0" borderId="3" xfId="0" applyNumberFormat="1" applyFont="1" applyBorder="1" applyAlignment="1">
      <alignment horizontal="right" vertical="center" wrapText="1"/>
    </xf>
    <xf numFmtId="0" fontId="2" fillId="11" borderId="11" xfId="0" applyFont="1" applyFill="1" applyBorder="1" applyAlignment="1">
      <alignment horizontal="center" vertical="top" wrapText="1"/>
    </xf>
    <xf numFmtId="0" fontId="2" fillId="11" borderId="19" xfId="0" applyFont="1" applyFill="1" applyBorder="1" applyAlignment="1">
      <alignment horizontal="center" vertical="center" wrapText="1"/>
    </xf>
    <xf numFmtId="0" fontId="2" fillId="11" borderId="20" xfId="0" applyFont="1" applyFill="1" applyBorder="1" applyAlignment="1">
      <alignment horizontal="center" vertical="top" wrapText="1"/>
    </xf>
    <xf numFmtId="17" fontId="2" fillId="11" borderId="16" xfId="0" applyNumberFormat="1" applyFont="1" applyFill="1" applyBorder="1" applyAlignment="1">
      <alignment vertical="center" wrapText="1"/>
    </xf>
    <xf numFmtId="17" fontId="2" fillId="11" borderId="7" xfId="0" applyNumberFormat="1" applyFont="1" applyFill="1" applyBorder="1" applyAlignment="1">
      <alignment vertical="center" wrapText="1"/>
    </xf>
    <xf numFmtId="17" fontId="2" fillId="11" borderId="5" xfId="0" applyNumberFormat="1" applyFont="1" applyFill="1" applyBorder="1" applyAlignment="1">
      <alignment vertical="center" wrapText="1"/>
    </xf>
    <xf numFmtId="1" fontId="0" fillId="0" borderId="11" xfId="0" applyNumberFormat="1" applyBorder="1"/>
    <xf numFmtId="0" fontId="0" fillId="13" borderId="11" xfId="0" applyFill="1" applyBorder="1"/>
    <xf numFmtId="0" fontId="2" fillId="0" borderId="1" xfId="0" applyFont="1" applyBorder="1" applyAlignment="1">
      <alignment horizontal="right" vertical="center" wrapText="1"/>
    </xf>
    <xf numFmtId="2" fontId="33" fillId="0" borderId="11" xfId="0" applyNumberFormat="1" applyFont="1" applyBorder="1" applyAlignment="1">
      <alignment horizontal="right"/>
    </xf>
    <xf numFmtId="0" fontId="11" fillId="0" borderId="11" xfId="0" applyFont="1" applyBorder="1" applyAlignment="1">
      <alignment vertical="center" wrapText="1"/>
    </xf>
    <xf numFmtId="0" fontId="5" fillId="0" borderId="12" xfId="0" applyFont="1" applyBorder="1"/>
    <xf numFmtId="0" fontId="11" fillId="0" borderId="6" xfId="0" applyFont="1" applyBorder="1" applyAlignment="1">
      <alignment horizontal="right"/>
    </xf>
    <xf numFmtId="1" fontId="27" fillId="0" borderId="4" xfId="0" applyNumberFormat="1" applyFont="1" applyBorder="1"/>
    <xf numFmtId="1" fontId="27" fillId="0" borderId="9" xfId="0" applyNumberFormat="1" applyFont="1" applyBorder="1"/>
    <xf numFmtId="0" fontId="27" fillId="0" borderId="15" xfId="0" applyFont="1" applyBorder="1" applyAlignment="1">
      <alignment horizontal="right"/>
    </xf>
    <xf numFmtId="1" fontId="29" fillId="0" borderId="13" xfId="0" applyNumberFormat="1" applyFont="1" applyBorder="1"/>
    <xf numFmtId="1" fontId="27" fillId="0" borderId="13" xfId="0" applyNumberFormat="1" applyFont="1" applyBorder="1"/>
    <xf numFmtId="0" fontId="5" fillId="0" borderId="13" xfId="0" applyFont="1" applyBorder="1"/>
    <xf numFmtId="0" fontId="17" fillId="0" borderId="8" xfId="0" applyFont="1" applyBorder="1" applyAlignment="1">
      <alignment horizontal="center" wrapText="1"/>
    </xf>
    <xf numFmtId="0" fontId="18" fillId="0" borderId="9" xfId="0" applyFont="1" applyBorder="1" applyAlignment="1">
      <alignment horizontal="right"/>
    </xf>
    <xf numFmtId="0" fontId="17" fillId="4" borderId="9" xfId="0" applyFont="1" applyFill="1" applyBorder="1" applyAlignment="1">
      <alignment horizontal="right"/>
    </xf>
    <xf numFmtId="0" fontId="20" fillId="0" borderId="11" xfId="0" applyFont="1" applyBorder="1" applyAlignment="1">
      <alignment horizontal="center" wrapText="1"/>
    </xf>
    <xf numFmtId="0" fontId="16" fillId="7" borderId="11" xfId="0" applyFont="1" applyFill="1" applyBorder="1"/>
    <xf numFmtId="0" fontId="16" fillId="8" borderId="11" xfId="0" applyFont="1" applyFill="1" applyBorder="1"/>
    <xf numFmtId="0" fontId="17" fillId="3" borderId="9" xfId="0" applyFont="1" applyFill="1" applyBorder="1" applyAlignment="1">
      <alignment horizontal="right"/>
    </xf>
    <xf numFmtId="0" fontId="18" fillId="7" borderId="9" xfId="0" applyFont="1" applyFill="1" applyBorder="1" applyAlignment="1">
      <alignment horizontal="right"/>
    </xf>
    <xf numFmtId="0" fontId="18" fillId="7" borderId="15" xfId="0" applyFont="1" applyFill="1" applyBorder="1" applyAlignment="1">
      <alignment horizontal="right"/>
    </xf>
    <xf numFmtId="17" fontId="8" fillId="7" borderId="2" xfId="0" applyNumberFormat="1" applyFont="1" applyFill="1" applyBorder="1" applyAlignment="1">
      <alignment horizontal="center" vertical="center" wrapText="1"/>
    </xf>
    <xf numFmtId="0" fontId="16" fillId="7" borderId="11" xfId="0" applyFont="1" applyFill="1" applyBorder="1" applyAlignment="1">
      <alignment horizontal="center" wrapText="1"/>
    </xf>
    <xf numFmtId="0" fontId="16" fillId="7" borderId="19" xfId="0" applyFont="1" applyFill="1" applyBorder="1" applyAlignment="1">
      <alignment horizontal="center" wrapText="1"/>
    </xf>
    <xf numFmtId="0" fontId="9" fillId="7" borderId="16" xfId="0" applyFont="1" applyFill="1" applyBorder="1" applyAlignment="1">
      <alignment horizontal="center" vertical="center" wrapText="1"/>
    </xf>
    <xf numFmtId="0" fontId="9" fillId="10" borderId="7" xfId="0" applyFont="1" applyFill="1" applyBorder="1" applyAlignment="1">
      <alignment horizontal="center" vertical="center" wrapText="1"/>
    </xf>
    <xf numFmtId="0" fontId="32" fillId="0" borderId="11" xfId="0" applyFont="1" applyBorder="1"/>
    <xf numFmtId="0" fontId="32" fillId="8" borderId="11" xfId="0" applyFont="1" applyFill="1" applyBorder="1"/>
    <xf numFmtId="0" fontId="32" fillId="7" borderId="11" xfId="0" applyFont="1" applyFill="1" applyBorder="1"/>
    <xf numFmtId="0" fontId="18" fillId="0" borderId="11" xfId="0" applyFont="1" applyBorder="1"/>
    <xf numFmtId="0" fontId="17" fillId="0" borderId="11" xfId="0" applyFont="1" applyBorder="1"/>
    <xf numFmtId="0" fontId="35" fillId="0" borderId="3" xfId="0" applyFont="1" applyBorder="1" applyAlignment="1">
      <alignment wrapText="1"/>
    </xf>
    <xf numFmtId="0" fontId="35" fillId="0" borderId="4" xfId="0" applyFont="1" applyBorder="1"/>
    <xf numFmtId="0" fontId="35" fillId="0" borderId="4" xfId="0" applyFont="1" applyBorder="1" applyAlignment="1">
      <alignment horizontal="right"/>
    </xf>
    <xf numFmtId="0" fontId="36" fillId="0" borderId="0" xfId="0" applyFont="1"/>
    <xf numFmtId="0" fontId="35" fillId="0" borderId="11" xfId="0" applyFont="1" applyBorder="1" applyAlignment="1">
      <alignment horizontal="right"/>
    </xf>
    <xf numFmtId="0" fontId="37" fillId="0" borderId="11" xfId="0" applyFont="1" applyBorder="1"/>
    <xf numFmtId="0" fontId="36" fillId="0" borderId="11" xfId="0" applyFont="1" applyBorder="1"/>
    <xf numFmtId="0" fontId="9" fillId="5" borderId="1" xfId="0" applyFont="1" applyFill="1" applyBorder="1" applyAlignment="1">
      <alignment horizontal="left" vertical="center" wrapText="1"/>
    </xf>
    <xf numFmtId="1" fontId="16" fillId="0" borderId="11" xfId="0" applyNumberFormat="1" applyFont="1" applyBorder="1"/>
    <xf numFmtId="1" fontId="33" fillId="0" borderId="4" xfId="0" applyNumberFormat="1" applyFont="1" applyBorder="1"/>
    <xf numFmtId="0" fontId="5" fillId="14" borderId="11" xfId="0" applyFont="1" applyFill="1" applyBorder="1"/>
    <xf numFmtId="0" fontId="16" fillId="14" borderId="11" xfId="0" applyFont="1" applyFill="1" applyBorder="1"/>
    <xf numFmtId="0" fontId="12" fillId="0" borderId="11" xfId="0" applyFont="1" applyBorder="1" applyAlignment="1">
      <alignment horizontal="justify" vertical="center" wrapText="1"/>
    </xf>
    <xf numFmtId="0" fontId="11" fillId="0" borderId="11" xfId="0" applyFont="1" applyBorder="1" applyAlignment="1">
      <alignment horizontal="justify" vertical="center" wrapText="1"/>
    </xf>
    <xf numFmtId="0" fontId="38" fillId="0" borderId="11" xfId="0" applyFont="1" applyBorder="1"/>
    <xf numFmtId="0" fontId="38" fillId="0" borderId="11" xfId="0" applyFont="1" applyBorder="1" applyAlignment="1">
      <alignment wrapText="1"/>
    </xf>
    <xf numFmtId="0" fontId="1" fillId="0" borderId="11" xfId="0" applyFont="1" applyBorder="1" applyAlignment="1">
      <alignment wrapText="1"/>
    </xf>
    <xf numFmtId="0" fontId="0" fillId="0" borderId="11" xfId="0" applyFill="1" applyBorder="1"/>
    <xf numFmtId="0" fontId="12" fillId="0" borderId="11" xfId="0" applyFont="1" applyFill="1" applyBorder="1" applyAlignment="1">
      <alignment horizontal="justify" vertical="center" wrapText="1"/>
    </xf>
    <xf numFmtId="9" fontId="0" fillId="0" borderId="11" xfId="0" applyNumberFormat="1" applyBorder="1"/>
    <xf numFmtId="0" fontId="11" fillId="0" borderId="11" xfId="0" applyFont="1" applyBorder="1" applyAlignment="1">
      <alignment horizontal="right" vertical="center" wrapText="1"/>
    </xf>
    <xf numFmtId="9" fontId="12" fillId="0" borderId="11" xfId="1" applyFont="1" applyBorder="1" applyAlignment="1">
      <alignment horizontal="right" vertical="center" wrapText="1"/>
    </xf>
  </cellXfs>
  <cellStyles count="2">
    <cellStyle name="Normal" xfId="0" builtinId="0"/>
    <cellStyle name="Procent" xfId="1" builtinId="5"/>
  </cellStyles>
  <dxfs count="0"/>
  <tableStyles count="0" defaultTableStyle="TableStyleMedium2" defaultPivotStyle="PivotStyleLight16"/>
  <colors>
    <mruColors>
      <color rgb="FFCCFF99"/>
      <color rgb="FFFBFE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92E66-47F8-45E3-82B9-89A3261C3FAF}">
  <dimension ref="A1:B6"/>
  <sheetViews>
    <sheetView workbookViewId="0">
      <selection activeCell="A9" sqref="A9"/>
    </sheetView>
  </sheetViews>
  <sheetFormatPr defaultRowHeight="14.4" x14ac:dyDescent="0.3"/>
  <cols>
    <col min="1" max="1" width="41.33203125" style="26" customWidth="1"/>
    <col min="2" max="2" width="55.88671875" style="26" customWidth="1"/>
    <col min="3" max="16384" width="8.88671875" style="26"/>
  </cols>
  <sheetData>
    <row r="1" spans="1:2" s="165" customFormat="1" ht="15.6" x14ac:dyDescent="0.3">
      <c r="A1" s="36" t="s">
        <v>201</v>
      </c>
    </row>
    <row r="2" spans="1:2" ht="15.6" x14ac:dyDescent="0.3">
      <c r="A2" s="161" t="s">
        <v>197</v>
      </c>
      <c r="B2" s="163"/>
    </row>
    <row r="3" spans="1:2" ht="15.6" x14ac:dyDescent="0.3">
      <c r="A3" s="161" t="s">
        <v>195</v>
      </c>
      <c r="B3" s="162"/>
    </row>
    <row r="4" spans="1:2" ht="15.6" x14ac:dyDescent="0.3">
      <c r="A4" s="161" t="s">
        <v>196</v>
      </c>
      <c r="B4" s="162"/>
    </row>
    <row r="5" spans="1:2" ht="15.6" x14ac:dyDescent="0.3">
      <c r="A5" s="161" t="s">
        <v>198</v>
      </c>
      <c r="B5" s="164" t="s">
        <v>200</v>
      </c>
    </row>
    <row r="6" spans="1:2" ht="15.6" x14ac:dyDescent="0.3">
      <c r="A6" s="161" t="s">
        <v>199</v>
      </c>
      <c r="B6" s="162"/>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64F82-04DD-472B-BA47-E91D40047ED0}">
  <dimension ref="A1:AH36"/>
  <sheetViews>
    <sheetView topLeftCell="A18" workbookViewId="0">
      <selection activeCell="C29" sqref="C29:C30"/>
    </sheetView>
  </sheetViews>
  <sheetFormatPr defaultColWidth="14.44140625" defaultRowHeight="14.4" x14ac:dyDescent="0.3"/>
  <cols>
    <col min="1" max="1" width="39.109375" customWidth="1"/>
    <col min="2" max="2" width="6.44140625" customWidth="1"/>
    <col min="3" max="3" width="7.5546875" customWidth="1"/>
    <col min="4" max="18" width="7.109375" customWidth="1"/>
    <col min="19" max="19" width="9.21875" customWidth="1"/>
    <col min="20" max="20" width="9.88671875" customWidth="1"/>
    <col min="21" max="32" width="9.44140625" customWidth="1"/>
    <col min="33" max="33" width="8.6640625" customWidth="1"/>
    <col min="34" max="34" width="9.88671875" customWidth="1"/>
  </cols>
  <sheetData>
    <row r="1" spans="1:32" x14ac:dyDescent="0.3">
      <c r="A1" s="148" t="s">
        <v>189</v>
      </c>
      <c r="B1" s="148"/>
      <c r="C1" s="148"/>
      <c r="D1" s="148"/>
      <c r="E1" s="148"/>
      <c r="F1" s="148"/>
      <c r="G1" s="148"/>
      <c r="H1" s="148"/>
      <c r="I1" s="148"/>
      <c r="J1" s="148"/>
      <c r="K1" s="148"/>
      <c r="L1" s="148"/>
      <c r="M1" s="148"/>
      <c r="N1" s="148"/>
      <c r="O1" s="148"/>
      <c r="P1" s="148"/>
      <c r="Q1" s="148"/>
      <c r="R1" s="148"/>
      <c r="S1" s="148"/>
      <c r="T1" s="148"/>
      <c r="U1" s="148"/>
      <c r="V1" s="148"/>
      <c r="W1" s="148"/>
    </row>
    <row r="2" spans="1:32" x14ac:dyDescent="0.3">
      <c r="A2" s="148" t="s">
        <v>204</v>
      </c>
      <c r="B2" s="148"/>
      <c r="C2" s="2"/>
      <c r="D2" s="2"/>
      <c r="E2" s="2"/>
      <c r="F2" s="2"/>
      <c r="G2" s="2"/>
      <c r="H2" s="148"/>
      <c r="I2" s="148"/>
      <c r="J2" s="148"/>
      <c r="K2" s="148"/>
      <c r="L2" s="148"/>
      <c r="M2" s="148"/>
      <c r="N2" s="148"/>
      <c r="O2" s="148"/>
      <c r="P2" s="148"/>
      <c r="Q2" s="148"/>
      <c r="R2" s="148"/>
      <c r="S2" s="148" t="s">
        <v>205</v>
      </c>
      <c r="T2" s="148"/>
      <c r="U2" s="148"/>
      <c r="V2" s="148"/>
      <c r="W2" s="148"/>
    </row>
    <row r="3" spans="1:32" x14ac:dyDescent="0.3">
      <c r="A3" s="171" t="s">
        <v>210</v>
      </c>
      <c r="B3" s="168" t="s">
        <v>13</v>
      </c>
      <c r="C3" s="169" t="s">
        <v>66</v>
      </c>
      <c r="D3" s="145" t="s">
        <v>54</v>
      </c>
      <c r="E3" s="145" t="s">
        <v>55</v>
      </c>
      <c r="F3" s="145" t="s">
        <v>56</v>
      </c>
      <c r="G3" s="147" t="s">
        <v>57</v>
      </c>
      <c r="H3" s="151" t="s">
        <v>58</v>
      </c>
      <c r="I3" s="149"/>
      <c r="J3" s="149"/>
      <c r="K3" s="149"/>
      <c r="L3" s="149"/>
      <c r="M3" s="149"/>
      <c r="N3" s="149"/>
      <c r="O3" s="149"/>
      <c r="P3" s="149"/>
      <c r="Q3" s="149"/>
      <c r="R3" s="149"/>
      <c r="S3" s="168" t="s">
        <v>213</v>
      </c>
      <c r="T3" s="169" t="s">
        <v>211</v>
      </c>
      <c r="U3" s="166" t="s">
        <v>54</v>
      </c>
      <c r="V3" s="145" t="s">
        <v>55</v>
      </c>
      <c r="W3" s="145" t="s">
        <v>56</v>
      </c>
      <c r="X3" s="147" t="s">
        <v>57</v>
      </c>
      <c r="Y3" s="151" t="s">
        <v>58</v>
      </c>
    </row>
    <row r="4" spans="1:32" x14ac:dyDescent="0.3">
      <c r="A4" s="172"/>
      <c r="B4" s="168"/>
      <c r="C4" s="176"/>
      <c r="D4" s="146">
        <v>45870</v>
      </c>
      <c r="E4" s="146">
        <v>45901</v>
      </c>
      <c r="F4" s="146">
        <v>45931</v>
      </c>
      <c r="G4" s="146">
        <v>45962</v>
      </c>
      <c r="H4" s="150">
        <v>45992</v>
      </c>
      <c r="S4" s="175"/>
      <c r="T4" s="176"/>
      <c r="U4" s="177">
        <v>45870</v>
      </c>
      <c r="V4" s="178">
        <v>45901</v>
      </c>
      <c r="W4" s="178">
        <v>45931</v>
      </c>
      <c r="X4" s="178">
        <v>45962</v>
      </c>
      <c r="Y4" s="179">
        <v>45992</v>
      </c>
    </row>
    <row r="5" spans="1:32" x14ac:dyDescent="0.3">
      <c r="A5" s="3" t="s">
        <v>89</v>
      </c>
      <c r="B5" s="71" t="s">
        <v>106</v>
      </c>
      <c r="C5" s="1">
        <f>SUM(D5:H5)</f>
        <v>0</v>
      </c>
      <c r="D5" s="1"/>
      <c r="E5" s="1"/>
      <c r="F5" s="1"/>
      <c r="G5" s="1"/>
      <c r="H5" s="1"/>
      <c r="S5" s="157"/>
      <c r="T5" s="180">
        <f>SUM(U5:Y5)</f>
        <v>0</v>
      </c>
      <c r="U5" s="157">
        <f>D5*$S5</f>
        <v>0</v>
      </c>
      <c r="V5" s="157">
        <f t="shared" ref="V5:Y9" si="0">E5*$S5</f>
        <v>0</v>
      </c>
      <c r="W5" s="157">
        <f t="shared" si="0"/>
        <v>0</v>
      </c>
      <c r="X5" s="157">
        <f t="shared" si="0"/>
        <v>0</v>
      </c>
      <c r="Y5" s="157">
        <f t="shared" si="0"/>
        <v>0</v>
      </c>
    </row>
    <row r="6" spans="1:32" ht="26.4" x14ac:dyDescent="0.3">
      <c r="A6" s="3" t="s">
        <v>90</v>
      </c>
      <c r="B6" s="3" t="s">
        <v>106</v>
      </c>
      <c r="C6" s="1">
        <f>SUM(D6:H6)</f>
        <v>0</v>
      </c>
      <c r="D6" s="1"/>
      <c r="E6" s="1"/>
      <c r="F6" s="1"/>
      <c r="G6" s="1"/>
      <c r="H6" s="1"/>
      <c r="S6" s="157"/>
      <c r="T6" s="180">
        <f t="shared" ref="T6:T9" si="1">SUM(U6:Y6)</f>
        <v>0</v>
      </c>
      <c r="U6" s="157">
        <f t="shared" ref="U6:U9" si="2">D6*$S6</f>
        <v>0</v>
      </c>
      <c r="V6" s="157">
        <f t="shared" si="0"/>
        <v>0</v>
      </c>
      <c r="W6" s="157">
        <f t="shared" si="0"/>
        <v>0</v>
      </c>
      <c r="X6" s="157">
        <f t="shared" si="0"/>
        <v>0</v>
      </c>
      <c r="Y6" s="157">
        <f t="shared" si="0"/>
        <v>0</v>
      </c>
    </row>
    <row r="7" spans="1:32" x14ac:dyDescent="0.3">
      <c r="A7" s="3" t="s">
        <v>91</v>
      </c>
      <c r="B7" s="3" t="s">
        <v>106</v>
      </c>
      <c r="C7" s="1">
        <f>SUM(D7:H7)</f>
        <v>0</v>
      </c>
      <c r="D7" s="1"/>
      <c r="E7" s="1"/>
      <c r="F7" s="1"/>
      <c r="G7" s="1"/>
      <c r="H7" s="1"/>
      <c r="S7" s="157"/>
      <c r="T7" s="180">
        <f t="shared" si="1"/>
        <v>0</v>
      </c>
      <c r="U7" s="157">
        <f t="shared" si="2"/>
        <v>0</v>
      </c>
      <c r="V7" s="157">
        <f t="shared" si="0"/>
        <v>0</v>
      </c>
      <c r="W7" s="157">
        <f t="shared" si="0"/>
        <v>0</v>
      </c>
      <c r="X7" s="157">
        <f t="shared" si="0"/>
        <v>0</v>
      </c>
      <c r="Y7" s="157">
        <f t="shared" si="0"/>
        <v>0</v>
      </c>
    </row>
    <row r="8" spans="1:32" x14ac:dyDescent="0.3">
      <c r="A8" s="3" t="s">
        <v>92</v>
      </c>
      <c r="B8" s="3" t="s">
        <v>106</v>
      </c>
      <c r="C8" s="1">
        <f>SUM(D8:H8)</f>
        <v>0</v>
      </c>
      <c r="D8" s="1"/>
      <c r="E8" s="1"/>
      <c r="F8" s="1"/>
      <c r="G8" s="1"/>
      <c r="H8" s="1"/>
      <c r="S8" s="157"/>
      <c r="T8" s="180">
        <f t="shared" si="1"/>
        <v>0</v>
      </c>
      <c r="U8" s="157">
        <f t="shared" si="2"/>
        <v>0</v>
      </c>
      <c r="V8" s="157">
        <f t="shared" si="0"/>
        <v>0</v>
      </c>
      <c r="W8" s="157">
        <f t="shared" si="0"/>
        <v>0</v>
      </c>
      <c r="X8" s="157">
        <f t="shared" si="0"/>
        <v>0</v>
      </c>
      <c r="Y8" s="157">
        <f t="shared" si="0"/>
        <v>0</v>
      </c>
    </row>
    <row r="9" spans="1:32" x14ac:dyDescent="0.3">
      <c r="A9" s="4" t="s">
        <v>93</v>
      </c>
      <c r="B9" s="3" t="s">
        <v>106</v>
      </c>
      <c r="C9" s="1">
        <f>SUM(D9:H9)</f>
        <v>0</v>
      </c>
      <c r="D9" s="1"/>
      <c r="E9" s="1"/>
      <c r="F9" s="1"/>
      <c r="G9" s="1"/>
      <c r="H9" s="1"/>
      <c r="S9" s="157"/>
      <c r="T9" s="180">
        <f t="shared" si="1"/>
        <v>0</v>
      </c>
      <c r="U9" s="157">
        <f t="shared" si="2"/>
        <v>0</v>
      </c>
      <c r="V9" s="157">
        <f t="shared" si="0"/>
        <v>0</v>
      </c>
      <c r="W9" s="157">
        <f t="shared" si="0"/>
        <v>0</v>
      </c>
      <c r="X9" s="157">
        <f t="shared" si="0"/>
        <v>0</v>
      </c>
      <c r="Y9" s="157">
        <f t="shared" si="0"/>
        <v>0</v>
      </c>
    </row>
    <row r="10" spans="1:32" ht="15" customHeight="1" x14ac:dyDescent="0.3">
      <c r="A10" s="75" t="s">
        <v>67</v>
      </c>
      <c r="B10" s="76"/>
      <c r="C10" s="1">
        <f>SUM(D10:H10)</f>
        <v>0</v>
      </c>
      <c r="D10" s="1">
        <f>SUM(D5:D9)</f>
        <v>0</v>
      </c>
      <c r="E10" s="1">
        <f>SUM(E5:E9)</f>
        <v>0</v>
      </c>
      <c r="F10" s="1">
        <f>SUM(F5:F9)</f>
        <v>0</v>
      </c>
      <c r="G10" s="1">
        <f>SUM(G5:G9)</f>
        <v>0</v>
      </c>
      <c r="H10" s="1">
        <f>SUM(H5:H9)</f>
        <v>0</v>
      </c>
      <c r="S10" s="181"/>
      <c r="T10" s="157">
        <f>SUM(T5:T9)</f>
        <v>0</v>
      </c>
      <c r="U10" s="157">
        <f>SUM(U5:U9)</f>
        <v>0</v>
      </c>
      <c r="V10" s="157">
        <f>SUM(V5:V9)</f>
        <v>0</v>
      </c>
      <c r="W10" s="157">
        <f>SUM(W5:W9)</f>
        <v>0</v>
      </c>
      <c r="X10" s="157">
        <f>SUM(X5:X9)</f>
        <v>0</v>
      </c>
      <c r="Y10" s="157">
        <f>SUM(Y5:Y9)</f>
        <v>0</v>
      </c>
    </row>
    <row r="14" spans="1:32" x14ac:dyDescent="0.3">
      <c r="A14" s="148" t="s">
        <v>190</v>
      </c>
      <c r="B14" s="148"/>
      <c r="C14" s="148"/>
      <c r="D14" s="148"/>
      <c r="E14" s="148"/>
      <c r="F14" s="148"/>
      <c r="G14" s="148"/>
      <c r="H14" s="148"/>
      <c r="I14" s="148"/>
      <c r="J14" s="148"/>
      <c r="K14" s="148"/>
      <c r="L14" s="148"/>
      <c r="M14" s="148"/>
      <c r="N14" s="148"/>
      <c r="O14" s="148"/>
      <c r="P14" s="148"/>
      <c r="Q14" s="148"/>
      <c r="R14" s="148"/>
      <c r="S14" s="148"/>
      <c r="T14" s="148"/>
      <c r="U14" s="148"/>
      <c r="V14" s="148"/>
      <c r="W14" s="148"/>
    </row>
    <row r="15" spans="1:32" x14ac:dyDescent="0.3">
      <c r="A15" s="148" t="s">
        <v>204</v>
      </c>
      <c r="B15" s="148"/>
      <c r="C15" s="2"/>
      <c r="D15" s="2"/>
      <c r="E15" s="2"/>
      <c r="F15" s="2"/>
      <c r="G15" s="2"/>
      <c r="H15" s="2"/>
      <c r="I15" s="2"/>
      <c r="J15" s="2"/>
      <c r="K15" s="2"/>
      <c r="L15" s="2"/>
      <c r="M15" s="2"/>
      <c r="N15" s="2"/>
      <c r="O15" s="148"/>
      <c r="P15" s="148"/>
      <c r="Q15" s="148"/>
      <c r="R15" s="148"/>
      <c r="S15" s="148" t="s">
        <v>205</v>
      </c>
      <c r="T15" s="148"/>
      <c r="U15" s="148"/>
      <c r="V15" s="148"/>
      <c r="W15" s="148"/>
    </row>
    <row r="16" spans="1:32" ht="14.4" customHeight="1" x14ac:dyDescent="0.3">
      <c r="A16" s="171" t="s">
        <v>210</v>
      </c>
      <c r="B16" s="168" t="s">
        <v>13</v>
      </c>
      <c r="C16" s="169" t="s">
        <v>66</v>
      </c>
      <c r="D16" s="145" t="s">
        <v>54</v>
      </c>
      <c r="E16" s="145" t="s">
        <v>55</v>
      </c>
      <c r="F16" s="145" t="s">
        <v>56</v>
      </c>
      <c r="G16" s="145" t="s">
        <v>57</v>
      </c>
      <c r="H16" s="145" t="s">
        <v>58</v>
      </c>
      <c r="I16" s="145" t="s">
        <v>59</v>
      </c>
      <c r="J16" s="145" t="s">
        <v>60</v>
      </c>
      <c r="K16" s="145" t="s">
        <v>61</v>
      </c>
      <c r="L16" s="145" t="s">
        <v>62</v>
      </c>
      <c r="M16" s="145" t="s">
        <v>63</v>
      </c>
      <c r="N16" s="147" t="s">
        <v>64</v>
      </c>
      <c r="O16" s="151" t="s">
        <v>65</v>
      </c>
      <c r="P16" s="149"/>
      <c r="Q16" s="149"/>
      <c r="R16" s="149"/>
      <c r="S16" s="168" t="s">
        <v>213</v>
      </c>
      <c r="T16" s="169" t="s">
        <v>211</v>
      </c>
      <c r="U16" s="145" t="s">
        <v>54</v>
      </c>
      <c r="V16" s="145" t="s">
        <v>55</v>
      </c>
      <c r="W16" s="145" t="s">
        <v>56</v>
      </c>
      <c r="X16" s="145" t="s">
        <v>57</v>
      </c>
      <c r="Y16" s="145" t="s">
        <v>58</v>
      </c>
      <c r="Z16" s="145" t="s">
        <v>59</v>
      </c>
      <c r="AA16" s="145" t="s">
        <v>60</v>
      </c>
      <c r="AB16" s="145" t="s">
        <v>61</v>
      </c>
      <c r="AC16" s="145" t="s">
        <v>62</v>
      </c>
      <c r="AD16" s="145" t="s">
        <v>63</v>
      </c>
      <c r="AE16" s="147" t="s">
        <v>64</v>
      </c>
      <c r="AF16" s="151" t="s">
        <v>65</v>
      </c>
    </row>
    <row r="17" spans="1:34" x14ac:dyDescent="0.3">
      <c r="A17" s="172"/>
      <c r="B17" s="168"/>
      <c r="C17" s="176"/>
      <c r="D17" s="146">
        <v>46023</v>
      </c>
      <c r="E17" s="146">
        <v>46054</v>
      </c>
      <c r="F17" s="146">
        <v>46082</v>
      </c>
      <c r="G17" s="146">
        <v>46113</v>
      </c>
      <c r="H17" s="146">
        <v>46143</v>
      </c>
      <c r="I17" s="146">
        <v>46174</v>
      </c>
      <c r="J17" s="146">
        <v>46204</v>
      </c>
      <c r="K17" s="146">
        <v>46235</v>
      </c>
      <c r="L17" s="146">
        <v>46266</v>
      </c>
      <c r="M17" s="146">
        <v>46296</v>
      </c>
      <c r="N17" s="146">
        <v>46327</v>
      </c>
      <c r="O17" s="150">
        <v>46357</v>
      </c>
      <c r="S17" s="175"/>
      <c r="T17" s="176"/>
      <c r="U17" s="146">
        <v>46023</v>
      </c>
      <c r="V17" s="146">
        <v>46054</v>
      </c>
      <c r="W17" s="146">
        <v>46082</v>
      </c>
      <c r="X17" s="146">
        <v>46113</v>
      </c>
      <c r="Y17" s="146">
        <v>46143</v>
      </c>
      <c r="Z17" s="146">
        <v>46174</v>
      </c>
      <c r="AA17" s="146">
        <v>46204</v>
      </c>
      <c r="AB17" s="146">
        <v>46235</v>
      </c>
      <c r="AC17" s="146">
        <v>46266</v>
      </c>
      <c r="AD17" s="146">
        <v>46296</v>
      </c>
      <c r="AE17" s="146">
        <v>46327</v>
      </c>
      <c r="AF17" s="150">
        <v>46357</v>
      </c>
    </row>
    <row r="18" spans="1:34" x14ac:dyDescent="0.3">
      <c r="A18" s="3" t="s">
        <v>89</v>
      </c>
      <c r="B18" s="71" t="s">
        <v>106</v>
      </c>
      <c r="C18" s="1">
        <f>SUM(D18:O18)</f>
        <v>0</v>
      </c>
      <c r="D18" s="1"/>
      <c r="E18" s="1"/>
      <c r="F18" s="1"/>
      <c r="G18" s="1"/>
      <c r="H18" s="1"/>
      <c r="I18" s="1"/>
      <c r="J18" s="1"/>
      <c r="K18" s="1"/>
      <c r="L18" s="1"/>
      <c r="M18" s="1"/>
      <c r="N18" s="1"/>
      <c r="O18" s="1"/>
      <c r="S18" s="157"/>
      <c r="T18" s="180">
        <f>SUM(U18:AF18)</f>
        <v>0</v>
      </c>
      <c r="U18" s="157">
        <f>D18*$S18</f>
        <v>0</v>
      </c>
      <c r="V18" s="157">
        <f t="shared" ref="V18:AF22" si="3">E18*$S18</f>
        <v>0</v>
      </c>
      <c r="W18" s="157">
        <f t="shared" si="3"/>
        <v>0</v>
      </c>
      <c r="X18" s="157">
        <f t="shared" si="3"/>
        <v>0</v>
      </c>
      <c r="Y18" s="157">
        <f t="shared" si="3"/>
        <v>0</v>
      </c>
      <c r="Z18" s="157">
        <f t="shared" si="3"/>
        <v>0</v>
      </c>
      <c r="AA18" s="157">
        <f t="shared" si="3"/>
        <v>0</v>
      </c>
      <c r="AB18" s="157">
        <f t="shared" si="3"/>
        <v>0</v>
      </c>
      <c r="AC18" s="157">
        <f t="shared" si="3"/>
        <v>0</v>
      </c>
      <c r="AD18" s="157">
        <f t="shared" si="3"/>
        <v>0</v>
      </c>
      <c r="AE18" s="157">
        <f t="shared" si="3"/>
        <v>0</v>
      </c>
      <c r="AF18" s="157">
        <f t="shared" si="3"/>
        <v>0</v>
      </c>
    </row>
    <row r="19" spans="1:34" ht="26.4" x14ac:dyDescent="0.3">
      <c r="A19" s="3" t="s">
        <v>90</v>
      </c>
      <c r="B19" s="3" t="s">
        <v>106</v>
      </c>
      <c r="C19" s="1">
        <f>SUM(D19:O19)</f>
        <v>0</v>
      </c>
      <c r="D19" s="1"/>
      <c r="E19" s="1"/>
      <c r="F19" s="1"/>
      <c r="G19" s="1"/>
      <c r="H19" s="1"/>
      <c r="I19" s="1"/>
      <c r="J19" s="1"/>
      <c r="K19" s="1"/>
      <c r="L19" s="1"/>
      <c r="M19" s="1"/>
      <c r="N19" s="1"/>
      <c r="O19" s="1"/>
      <c r="S19" s="157"/>
      <c r="T19" s="180">
        <f t="shared" ref="T19:T22" si="4">SUM(U19:AF19)</f>
        <v>0</v>
      </c>
      <c r="U19" s="157">
        <f t="shared" ref="U19:U22" si="5">D19*$S19</f>
        <v>0</v>
      </c>
      <c r="V19" s="157">
        <f t="shared" si="3"/>
        <v>0</v>
      </c>
      <c r="W19" s="157">
        <f t="shared" si="3"/>
        <v>0</v>
      </c>
      <c r="X19" s="157">
        <f t="shared" si="3"/>
        <v>0</v>
      </c>
      <c r="Y19" s="157">
        <f t="shared" si="3"/>
        <v>0</v>
      </c>
      <c r="Z19" s="157">
        <f t="shared" si="3"/>
        <v>0</v>
      </c>
      <c r="AA19" s="157">
        <f t="shared" si="3"/>
        <v>0</v>
      </c>
      <c r="AB19" s="157">
        <f t="shared" si="3"/>
        <v>0</v>
      </c>
      <c r="AC19" s="157">
        <f t="shared" si="3"/>
        <v>0</v>
      </c>
      <c r="AD19" s="157">
        <f t="shared" si="3"/>
        <v>0</v>
      </c>
      <c r="AE19" s="157">
        <f t="shared" si="3"/>
        <v>0</v>
      </c>
      <c r="AF19" s="157">
        <f t="shared" si="3"/>
        <v>0</v>
      </c>
    </row>
    <row r="20" spans="1:34" x14ac:dyDescent="0.3">
      <c r="A20" s="3" t="s">
        <v>91</v>
      </c>
      <c r="B20" s="3" t="s">
        <v>106</v>
      </c>
      <c r="C20" s="1">
        <f>SUM(D20:O20)</f>
        <v>0</v>
      </c>
      <c r="D20" s="1"/>
      <c r="E20" s="1"/>
      <c r="F20" s="1"/>
      <c r="G20" s="1"/>
      <c r="H20" s="1"/>
      <c r="I20" s="1"/>
      <c r="J20" s="1"/>
      <c r="K20" s="1"/>
      <c r="L20" s="1"/>
      <c r="M20" s="1"/>
      <c r="N20" s="1"/>
      <c r="O20" s="1"/>
      <c r="S20" s="157"/>
      <c r="T20" s="180">
        <f t="shared" si="4"/>
        <v>0</v>
      </c>
      <c r="U20" s="157">
        <f t="shared" si="5"/>
        <v>0</v>
      </c>
      <c r="V20" s="157">
        <f t="shared" si="3"/>
        <v>0</v>
      </c>
      <c r="W20" s="157">
        <f t="shared" si="3"/>
        <v>0</v>
      </c>
      <c r="X20" s="157">
        <f t="shared" si="3"/>
        <v>0</v>
      </c>
      <c r="Y20" s="157">
        <f t="shared" si="3"/>
        <v>0</v>
      </c>
      <c r="Z20" s="157">
        <f t="shared" si="3"/>
        <v>0</v>
      </c>
      <c r="AA20" s="157">
        <f t="shared" si="3"/>
        <v>0</v>
      </c>
      <c r="AB20" s="157">
        <f t="shared" si="3"/>
        <v>0</v>
      </c>
      <c r="AC20" s="157">
        <f t="shared" si="3"/>
        <v>0</v>
      </c>
      <c r="AD20" s="157">
        <f t="shared" si="3"/>
        <v>0</v>
      </c>
      <c r="AE20" s="157">
        <f t="shared" si="3"/>
        <v>0</v>
      </c>
      <c r="AF20" s="157">
        <f t="shared" si="3"/>
        <v>0</v>
      </c>
    </row>
    <row r="21" spans="1:34" x14ac:dyDescent="0.3">
      <c r="A21" s="3" t="s">
        <v>92</v>
      </c>
      <c r="B21" s="3" t="s">
        <v>106</v>
      </c>
      <c r="C21" s="1">
        <f>SUM(D21:O21)</f>
        <v>0</v>
      </c>
      <c r="D21" s="1"/>
      <c r="E21" s="1"/>
      <c r="F21" s="1"/>
      <c r="G21" s="1"/>
      <c r="H21" s="1"/>
      <c r="I21" s="1"/>
      <c r="J21" s="1"/>
      <c r="K21" s="1"/>
      <c r="L21" s="1"/>
      <c r="M21" s="1"/>
      <c r="N21" s="1"/>
      <c r="O21" s="1"/>
      <c r="S21" s="157"/>
      <c r="T21" s="180">
        <f t="shared" si="4"/>
        <v>0</v>
      </c>
      <c r="U21" s="157">
        <f t="shared" si="5"/>
        <v>0</v>
      </c>
      <c r="V21" s="157">
        <f t="shared" si="3"/>
        <v>0</v>
      </c>
      <c r="W21" s="157">
        <f t="shared" si="3"/>
        <v>0</v>
      </c>
      <c r="X21" s="157">
        <f t="shared" si="3"/>
        <v>0</v>
      </c>
      <c r="Y21" s="157">
        <f t="shared" si="3"/>
        <v>0</v>
      </c>
      <c r="Z21" s="157">
        <f t="shared" si="3"/>
        <v>0</v>
      </c>
      <c r="AA21" s="157">
        <f t="shared" si="3"/>
        <v>0</v>
      </c>
      <c r="AB21" s="157">
        <f t="shared" si="3"/>
        <v>0</v>
      </c>
      <c r="AC21" s="157">
        <f t="shared" si="3"/>
        <v>0</v>
      </c>
      <c r="AD21" s="157">
        <f t="shared" si="3"/>
        <v>0</v>
      </c>
      <c r="AE21" s="157">
        <f t="shared" si="3"/>
        <v>0</v>
      </c>
      <c r="AF21" s="157">
        <f t="shared" si="3"/>
        <v>0</v>
      </c>
    </row>
    <row r="22" spans="1:34" x14ac:dyDescent="0.3">
      <c r="A22" s="4" t="s">
        <v>93</v>
      </c>
      <c r="B22" s="3" t="s">
        <v>106</v>
      </c>
      <c r="C22" s="1">
        <f>SUM(D22:O22)</f>
        <v>0</v>
      </c>
      <c r="D22" s="1"/>
      <c r="E22" s="1"/>
      <c r="F22" s="1"/>
      <c r="G22" s="1"/>
      <c r="H22" s="1"/>
      <c r="I22" s="1"/>
      <c r="J22" s="1"/>
      <c r="K22" s="1"/>
      <c r="L22" s="1"/>
      <c r="M22" s="1"/>
      <c r="N22" s="1"/>
      <c r="O22" s="1"/>
      <c r="S22" s="157"/>
      <c r="T22" s="180">
        <f t="shared" si="4"/>
        <v>0</v>
      </c>
      <c r="U22" s="157">
        <f t="shared" si="5"/>
        <v>0</v>
      </c>
      <c r="V22" s="157">
        <f t="shared" si="3"/>
        <v>0</v>
      </c>
      <c r="W22" s="157">
        <f t="shared" si="3"/>
        <v>0</v>
      </c>
      <c r="X22" s="157">
        <f t="shared" si="3"/>
        <v>0</v>
      </c>
      <c r="Y22" s="157">
        <f t="shared" si="3"/>
        <v>0</v>
      </c>
      <c r="Z22" s="157">
        <f t="shared" si="3"/>
        <v>0</v>
      </c>
      <c r="AA22" s="157">
        <f t="shared" si="3"/>
        <v>0</v>
      </c>
      <c r="AB22" s="157">
        <f t="shared" si="3"/>
        <v>0</v>
      </c>
      <c r="AC22" s="157">
        <f t="shared" si="3"/>
        <v>0</v>
      </c>
      <c r="AD22" s="157">
        <f t="shared" si="3"/>
        <v>0</v>
      </c>
      <c r="AE22" s="157">
        <f t="shared" si="3"/>
        <v>0</v>
      </c>
      <c r="AF22" s="157">
        <f t="shared" si="3"/>
        <v>0</v>
      </c>
    </row>
    <row r="23" spans="1:34" ht="15" customHeight="1" x14ac:dyDescent="0.3">
      <c r="A23" s="75" t="s">
        <v>67</v>
      </c>
      <c r="B23" s="76"/>
      <c r="C23" s="1">
        <f>SUM(D23:O23)</f>
        <v>0</v>
      </c>
      <c r="D23" s="1">
        <f>SUM(D18:D22)</f>
        <v>0</v>
      </c>
      <c r="E23" s="1">
        <f>SUM(E18:E22)</f>
        <v>0</v>
      </c>
      <c r="F23" s="1">
        <f>SUM(F18:F22)</f>
        <v>0</v>
      </c>
      <c r="G23" s="1">
        <f>SUM(G18:G22)</f>
        <v>0</v>
      </c>
      <c r="H23" s="1">
        <f>SUM(H18:H22)</f>
        <v>0</v>
      </c>
      <c r="I23" s="1">
        <f>SUM(I18:I22)</f>
        <v>0</v>
      </c>
      <c r="J23" s="1">
        <f>SUM(J18:J22)</f>
        <v>0</v>
      </c>
      <c r="K23" s="1">
        <f>SUM(K18:K22)</f>
        <v>0</v>
      </c>
      <c r="L23" s="1">
        <f>SUM(L18:L22)</f>
        <v>0</v>
      </c>
      <c r="M23" s="1">
        <f>SUM(M18:M22)</f>
        <v>0</v>
      </c>
      <c r="N23" s="1">
        <f>SUM(N18:N22)</f>
        <v>0</v>
      </c>
      <c r="O23" s="1">
        <f>SUM(O18:O22)</f>
        <v>0</v>
      </c>
      <c r="S23" s="181"/>
      <c r="T23" s="157">
        <f>SUM(T18:T22)</f>
        <v>0</v>
      </c>
      <c r="U23" s="157">
        <f>SUM(U18:U22)</f>
        <v>0</v>
      </c>
      <c r="V23" s="157">
        <f>SUM(V18:V22)</f>
        <v>0</v>
      </c>
      <c r="W23" s="157">
        <f>SUM(W18:W22)</f>
        <v>0</v>
      </c>
      <c r="X23" s="157">
        <f>SUM(X18:X22)</f>
        <v>0</v>
      </c>
      <c r="Y23" s="157">
        <f>SUM(Y18:Y22)</f>
        <v>0</v>
      </c>
      <c r="Z23" s="157">
        <f>SUM(Z18:Z22)</f>
        <v>0</v>
      </c>
      <c r="AA23" s="157">
        <f>SUM(AA18:AA22)</f>
        <v>0</v>
      </c>
      <c r="AB23" s="157">
        <f>SUM(AB18:AB22)</f>
        <v>0</v>
      </c>
      <c r="AC23" s="157">
        <f>SUM(AC18:AC22)</f>
        <v>0</v>
      </c>
      <c r="AD23" s="157">
        <f>SUM(AD18:AD22)</f>
        <v>0</v>
      </c>
      <c r="AE23" s="157">
        <f>SUM(AE18:AE22)</f>
        <v>0</v>
      </c>
      <c r="AF23" s="157">
        <f>SUM(AF18:AF22)</f>
        <v>0</v>
      </c>
    </row>
    <row r="27" spans="1:34" x14ac:dyDescent="0.3">
      <c r="A27" s="148" t="s">
        <v>191</v>
      </c>
      <c r="B27" s="148"/>
      <c r="C27" s="148"/>
      <c r="D27" s="148"/>
      <c r="E27" s="148"/>
      <c r="F27" s="148"/>
      <c r="G27" s="148"/>
      <c r="H27" s="148"/>
      <c r="I27" s="148"/>
      <c r="J27" s="148"/>
      <c r="K27" s="148"/>
      <c r="L27" s="148"/>
      <c r="M27" s="148"/>
      <c r="N27" s="148"/>
      <c r="O27" s="148"/>
      <c r="P27" s="148"/>
      <c r="Q27" s="148"/>
      <c r="R27" s="148"/>
      <c r="S27" s="148"/>
      <c r="T27" s="148"/>
      <c r="U27" s="148"/>
      <c r="V27" s="148"/>
      <c r="W27" s="148"/>
      <c r="X27" s="149"/>
    </row>
    <row r="28" spans="1:34" x14ac:dyDescent="0.3">
      <c r="A28" s="148" t="s">
        <v>204</v>
      </c>
      <c r="B28" s="148"/>
      <c r="C28" s="148"/>
      <c r="D28" s="2"/>
      <c r="E28" s="2"/>
      <c r="F28" s="2"/>
      <c r="G28" s="2"/>
      <c r="H28" s="2"/>
      <c r="I28" s="2"/>
      <c r="J28" s="2"/>
      <c r="K28" s="2"/>
      <c r="L28" s="2"/>
      <c r="M28" s="2"/>
      <c r="N28" s="2"/>
      <c r="O28" s="148"/>
      <c r="P28" s="148"/>
      <c r="Q28" s="148"/>
      <c r="R28" s="148"/>
      <c r="S28" s="148" t="s">
        <v>205</v>
      </c>
      <c r="T28" s="148"/>
      <c r="U28" s="148"/>
      <c r="V28" s="148"/>
      <c r="W28" s="148"/>
    </row>
    <row r="29" spans="1:34" ht="14.4" customHeight="1" x14ac:dyDescent="0.3">
      <c r="A29" s="171" t="s">
        <v>210</v>
      </c>
      <c r="B29" s="168" t="s">
        <v>13</v>
      </c>
      <c r="C29" s="169" t="s">
        <v>66</v>
      </c>
      <c r="D29" s="166" t="s">
        <v>54</v>
      </c>
      <c r="E29" s="152" t="s">
        <v>55</v>
      </c>
      <c r="F29" s="152" t="s">
        <v>56</v>
      </c>
      <c r="G29" s="152" t="s">
        <v>57</v>
      </c>
      <c r="H29" s="152" t="s">
        <v>58</v>
      </c>
      <c r="I29" s="152" t="s">
        <v>59</v>
      </c>
      <c r="J29" s="152" t="s">
        <v>60</v>
      </c>
      <c r="K29" s="152" t="s">
        <v>61</v>
      </c>
      <c r="L29" s="152" t="s">
        <v>62</v>
      </c>
      <c r="M29" s="152" t="s">
        <v>63</v>
      </c>
      <c r="N29" s="152" t="s">
        <v>64</v>
      </c>
      <c r="O29" s="152" t="s">
        <v>65</v>
      </c>
      <c r="P29" s="153" t="s">
        <v>108</v>
      </c>
      <c r="Q29" s="154" t="s">
        <v>109</v>
      </c>
      <c r="R29" s="149"/>
      <c r="S29" s="168" t="s">
        <v>213</v>
      </c>
      <c r="T29" s="169" t="s">
        <v>211</v>
      </c>
      <c r="U29" s="166" t="s">
        <v>54</v>
      </c>
      <c r="V29" s="152" t="s">
        <v>55</v>
      </c>
      <c r="W29" s="152" t="s">
        <v>56</v>
      </c>
      <c r="X29" s="152" t="s">
        <v>57</v>
      </c>
      <c r="Y29" s="152" t="s">
        <v>58</v>
      </c>
      <c r="Z29" s="152" t="s">
        <v>59</v>
      </c>
      <c r="AA29" s="152" t="s">
        <v>60</v>
      </c>
      <c r="AB29" s="152" t="s">
        <v>61</v>
      </c>
      <c r="AC29" s="152" t="s">
        <v>62</v>
      </c>
      <c r="AD29" s="152" t="s">
        <v>63</v>
      </c>
      <c r="AE29" s="152" t="s">
        <v>64</v>
      </c>
      <c r="AF29" s="152" t="s">
        <v>65</v>
      </c>
      <c r="AG29" s="153" t="s">
        <v>108</v>
      </c>
      <c r="AH29" s="154" t="s">
        <v>109</v>
      </c>
    </row>
    <row r="30" spans="1:34" x14ac:dyDescent="0.3">
      <c r="A30" s="172"/>
      <c r="B30" s="168"/>
      <c r="C30" s="176"/>
      <c r="D30" s="167">
        <v>46388</v>
      </c>
      <c r="E30" s="155">
        <v>46419</v>
      </c>
      <c r="F30" s="155">
        <v>46447</v>
      </c>
      <c r="G30" s="155">
        <v>46478</v>
      </c>
      <c r="H30" s="155">
        <v>46508</v>
      </c>
      <c r="I30" s="155">
        <v>46539</v>
      </c>
      <c r="J30" s="155">
        <v>46569</v>
      </c>
      <c r="K30" s="155">
        <v>46600</v>
      </c>
      <c r="L30" s="155">
        <v>46631</v>
      </c>
      <c r="M30" s="155">
        <v>46661</v>
      </c>
      <c r="N30" s="155">
        <v>46692</v>
      </c>
      <c r="O30" s="155">
        <v>46722</v>
      </c>
      <c r="P30" s="155">
        <v>46753</v>
      </c>
      <c r="Q30" s="156">
        <v>46784</v>
      </c>
      <c r="S30" s="175"/>
      <c r="T30" s="176"/>
      <c r="U30" s="167">
        <v>46388</v>
      </c>
      <c r="V30" s="155">
        <v>46419</v>
      </c>
      <c r="W30" s="155">
        <v>46447</v>
      </c>
      <c r="X30" s="155">
        <v>46478</v>
      </c>
      <c r="Y30" s="155">
        <v>46508</v>
      </c>
      <c r="Z30" s="155">
        <v>46539</v>
      </c>
      <c r="AA30" s="155">
        <v>46569</v>
      </c>
      <c r="AB30" s="155">
        <v>46600</v>
      </c>
      <c r="AC30" s="155">
        <v>46631</v>
      </c>
      <c r="AD30" s="155">
        <v>46661</v>
      </c>
      <c r="AE30" s="155">
        <v>46692</v>
      </c>
      <c r="AF30" s="155">
        <v>46722</v>
      </c>
      <c r="AG30" s="155">
        <v>46753</v>
      </c>
      <c r="AH30" s="156">
        <v>46784</v>
      </c>
    </row>
    <row r="31" spans="1:34" x14ac:dyDescent="0.3">
      <c r="A31" s="3" t="s">
        <v>89</v>
      </c>
      <c r="B31" s="71" t="s">
        <v>106</v>
      </c>
      <c r="C31" s="173">
        <f>SUM(D31:Q31)</f>
        <v>0</v>
      </c>
      <c r="D31" s="1"/>
      <c r="E31" s="1"/>
      <c r="F31" s="1"/>
      <c r="G31" s="1"/>
      <c r="H31" s="1"/>
      <c r="I31" s="1"/>
      <c r="J31" s="1"/>
      <c r="K31" s="1"/>
      <c r="L31" s="1"/>
      <c r="M31" s="1"/>
      <c r="N31" s="1"/>
      <c r="O31" s="1"/>
      <c r="P31" s="1"/>
      <c r="Q31" s="1"/>
      <c r="S31" s="157"/>
      <c r="T31" s="180">
        <f>SUM(U31:AF31)</f>
        <v>0</v>
      </c>
      <c r="U31" s="157">
        <f>D31*$S31</f>
        <v>0</v>
      </c>
      <c r="V31" s="157">
        <f t="shared" ref="V31:AH35" si="6">E31*$S31</f>
        <v>0</v>
      </c>
      <c r="W31" s="157">
        <f t="shared" si="6"/>
        <v>0</v>
      </c>
      <c r="X31" s="157">
        <f t="shared" si="6"/>
        <v>0</v>
      </c>
      <c r="Y31" s="157">
        <f t="shared" si="6"/>
        <v>0</v>
      </c>
      <c r="Z31" s="157">
        <f t="shared" si="6"/>
        <v>0</v>
      </c>
      <c r="AA31" s="157">
        <f t="shared" si="6"/>
        <v>0</v>
      </c>
      <c r="AB31" s="157">
        <f t="shared" si="6"/>
        <v>0</v>
      </c>
      <c r="AC31" s="157">
        <f t="shared" si="6"/>
        <v>0</v>
      </c>
      <c r="AD31" s="157">
        <f t="shared" si="6"/>
        <v>0</v>
      </c>
      <c r="AE31" s="157">
        <f t="shared" si="6"/>
        <v>0</v>
      </c>
      <c r="AF31" s="157">
        <f t="shared" si="6"/>
        <v>0</v>
      </c>
      <c r="AG31" s="157">
        <f t="shared" si="6"/>
        <v>0</v>
      </c>
      <c r="AH31" s="157">
        <f t="shared" si="6"/>
        <v>0</v>
      </c>
    </row>
    <row r="32" spans="1:34" ht="26.4" x14ac:dyDescent="0.3">
      <c r="A32" s="3" t="s">
        <v>90</v>
      </c>
      <c r="B32" s="3" t="s">
        <v>106</v>
      </c>
      <c r="C32" s="1">
        <f>SUM(D32:Q32)</f>
        <v>0</v>
      </c>
      <c r="D32" s="1"/>
      <c r="E32" s="1"/>
      <c r="F32" s="1"/>
      <c r="G32" s="1"/>
      <c r="H32" s="1"/>
      <c r="I32" s="1"/>
      <c r="J32" s="1"/>
      <c r="K32" s="1"/>
      <c r="L32" s="1"/>
      <c r="M32" s="1"/>
      <c r="N32" s="1"/>
      <c r="O32" s="1"/>
      <c r="P32" s="1"/>
      <c r="Q32" s="1"/>
      <c r="S32" s="157"/>
      <c r="T32" s="180">
        <f t="shared" ref="T32:T35" si="7">SUM(U32:AF32)</f>
        <v>0</v>
      </c>
      <c r="U32" s="157">
        <f t="shared" ref="U32:U35" si="8">D32*$S32</f>
        <v>0</v>
      </c>
      <c r="V32" s="157">
        <f t="shared" si="6"/>
        <v>0</v>
      </c>
      <c r="W32" s="157">
        <f t="shared" si="6"/>
        <v>0</v>
      </c>
      <c r="X32" s="157">
        <f t="shared" si="6"/>
        <v>0</v>
      </c>
      <c r="Y32" s="157">
        <f t="shared" si="6"/>
        <v>0</v>
      </c>
      <c r="Z32" s="157">
        <f t="shared" si="6"/>
        <v>0</v>
      </c>
      <c r="AA32" s="157">
        <f t="shared" si="6"/>
        <v>0</v>
      </c>
      <c r="AB32" s="157">
        <f t="shared" si="6"/>
        <v>0</v>
      </c>
      <c r="AC32" s="157">
        <f t="shared" si="6"/>
        <v>0</v>
      </c>
      <c r="AD32" s="157">
        <f t="shared" si="6"/>
        <v>0</v>
      </c>
      <c r="AE32" s="157">
        <f t="shared" si="6"/>
        <v>0</v>
      </c>
      <c r="AF32" s="157">
        <f t="shared" si="6"/>
        <v>0</v>
      </c>
      <c r="AG32" s="157">
        <f t="shared" si="6"/>
        <v>0</v>
      </c>
      <c r="AH32" s="157">
        <f t="shared" si="6"/>
        <v>0</v>
      </c>
    </row>
    <row r="33" spans="1:34" x14ac:dyDescent="0.3">
      <c r="A33" s="3" t="s">
        <v>91</v>
      </c>
      <c r="B33" s="3" t="s">
        <v>106</v>
      </c>
      <c r="C33" s="1">
        <f>SUM(D33:Q33)</f>
        <v>0</v>
      </c>
      <c r="D33" s="1"/>
      <c r="E33" s="1"/>
      <c r="F33" s="1"/>
      <c r="G33" s="1"/>
      <c r="H33" s="1"/>
      <c r="I33" s="1"/>
      <c r="J33" s="1"/>
      <c r="K33" s="1"/>
      <c r="L33" s="1"/>
      <c r="M33" s="1"/>
      <c r="N33" s="1"/>
      <c r="O33" s="1"/>
      <c r="P33" s="1"/>
      <c r="Q33" s="1"/>
      <c r="S33" s="157"/>
      <c r="T33" s="180">
        <f t="shared" si="7"/>
        <v>0</v>
      </c>
      <c r="U33" s="157">
        <f t="shared" si="8"/>
        <v>0</v>
      </c>
      <c r="V33" s="157">
        <f t="shared" si="6"/>
        <v>0</v>
      </c>
      <c r="W33" s="157">
        <f t="shared" si="6"/>
        <v>0</v>
      </c>
      <c r="X33" s="157">
        <f t="shared" si="6"/>
        <v>0</v>
      </c>
      <c r="Y33" s="157">
        <f t="shared" si="6"/>
        <v>0</v>
      </c>
      <c r="Z33" s="157">
        <f t="shared" si="6"/>
        <v>0</v>
      </c>
      <c r="AA33" s="157">
        <f t="shared" si="6"/>
        <v>0</v>
      </c>
      <c r="AB33" s="157">
        <f t="shared" si="6"/>
        <v>0</v>
      </c>
      <c r="AC33" s="157">
        <f t="shared" si="6"/>
        <v>0</v>
      </c>
      <c r="AD33" s="157">
        <f t="shared" si="6"/>
        <v>0</v>
      </c>
      <c r="AE33" s="157">
        <f t="shared" si="6"/>
        <v>0</v>
      </c>
      <c r="AF33" s="157">
        <f t="shared" si="6"/>
        <v>0</v>
      </c>
      <c r="AG33" s="157">
        <f t="shared" si="6"/>
        <v>0</v>
      </c>
      <c r="AH33" s="157">
        <f t="shared" si="6"/>
        <v>0</v>
      </c>
    </row>
    <row r="34" spans="1:34" x14ac:dyDescent="0.3">
      <c r="A34" s="3" t="s">
        <v>92</v>
      </c>
      <c r="B34" s="3" t="s">
        <v>106</v>
      </c>
      <c r="C34" s="1">
        <f>SUM(D34:Q34)</f>
        <v>0</v>
      </c>
      <c r="D34" s="1"/>
      <c r="E34" s="1"/>
      <c r="F34" s="1"/>
      <c r="G34" s="1"/>
      <c r="H34" s="1"/>
      <c r="I34" s="1"/>
      <c r="J34" s="1"/>
      <c r="K34" s="1"/>
      <c r="L34" s="1"/>
      <c r="M34" s="1"/>
      <c r="N34" s="1"/>
      <c r="O34" s="1"/>
      <c r="P34" s="1"/>
      <c r="Q34" s="1"/>
      <c r="S34" s="157"/>
      <c r="T34" s="180">
        <f t="shared" si="7"/>
        <v>0</v>
      </c>
      <c r="U34" s="157">
        <f t="shared" si="8"/>
        <v>0</v>
      </c>
      <c r="V34" s="157">
        <f t="shared" si="6"/>
        <v>0</v>
      </c>
      <c r="W34" s="157">
        <f t="shared" si="6"/>
        <v>0</v>
      </c>
      <c r="X34" s="157">
        <f t="shared" si="6"/>
        <v>0</v>
      </c>
      <c r="Y34" s="157">
        <f t="shared" si="6"/>
        <v>0</v>
      </c>
      <c r="Z34" s="157">
        <f t="shared" si="6"/>
        <v>0</v>
      </c>
      <c r="AA34" s="157">
        <f t="shared" si="6"/>
        <v>0</v>
      </c>
      <c r="AB34" s="157">
        <f t="shared" si="6"/>
        <v>0</v>
      </c>
      <c r="AC34" s="157">
        <f t="shared" si="6"/>
        <v>0</v>
      </c>
      <c r="AD34" s="157">
        <f t="shared" si="6"/>
        <v>0</v>
      </c>
      <c r="AE34" s="157">
        <f t="shared" si="6"/>
        <v>0</v>
      </c>
      <c r="AF34" s="157">
        <f t="shared" si="6"/>
        <v>0</v>
      </c>
      <c r="AG34" s="157">
        <f t="shared" si="6"/>
        <v>0</v>
      </c>
      <c r="AH34" s="157">
        <f t="shared" si="6"/>
        <v>0</v>
      </c>
    </row>
    <row r="35" spans="1:34" x14ac:dyDescent="0.3">
      <c r="A35" s="4" t="s">
        <v>93</v>
      </c>
      <c r="B35" s="3" t="s">
        <v>106</v>
      </c>
      <c r="C35" s="1">
        <f>SUM(D35:Q35)</f>
        <v>0</v>
      </c>
      <c r="D35" s="1"/>
      <c r="E35" s="1"/>
      <c r="F35" s="1"/>
      <c r="G35" s="1"/>
      <c r="H35" s="1"/>
      <c r="I35" s="1"/>
      <c r="J35" s="1"/>
      <c r="K35" s="1"/>
      <c r="L35" s="1"/>
      <c r="M35" s="1"/>
      <c r="N35" s="1"/>
      <c r="O35" s="1"/>
      <c r="P35" s="1"/>
      <c r="Q35" s="1"/>
      <c r="S35" s="157"/>
      <c r="T35" s="180">
        <f t="shared" si="7"/>
        <v>0</v>
      </c>
      <c r="U35" s="157">
        <f t="shared" si="8"/>
        <v>0</v>
      </c>
      <c r="V35" s="157">
        <f t="shared" si="6"/>
        <v>0</v>
      </c>
      <c r="W35" s="157">
        <f t="shared" si="6"/>
        <v>0</v>
      </c>
      <c r="X35" s="157">
        <f t="shared" si="6"/>
        <v>0</v>
      </c>
      <c r="Y35" s="157">
        <f t="shared" si="6"/>
        <v>0</v>
      </c>
      <c r="Z35" s="157">
        <f t="shared" si="6"/>
        <v>0</v>
      </c>
      <c r="AA35" s="157">
        <f t="shared" si="6"/>
        <v>0</v>
      </c>
      <c r="AB35" s="157">
        <f t="shared" si="6"/>
        <v>0</v>
      </c>
      <c r="AC35" s="157">
        <f t="shared" si="6"/>
        <v>0</v>
      </c>
      <c r="AD35" s="157">
        <f t="shared" si="6"/>
        <v>0</v>
      </c>
      <c r="AE35" s="157">
        <f t="shared" si="6"/>
        <v>0</v>
      </c>
      <c r="AF35" s="157">
        <f t="shared" si="6"/>
        <v>0</v>
      </c>
      <c r="AG35" s="157">
        <f t="shared" si="6"/>
        <v>0</v>
      </c>
      <c r="AH35" s="157">
        <f t="shared" si="6"/>
        <v>0</v>
      </c>
    </row>
    <row r="36" spans="1:34" ht="15" customHeight="1" x14ac:dyDescent="0.3">
      <c r="A36" s="75" t="s">
        <v>67</v>
      </c>
      <c r="B36" s="76"/>
      <c r="C36" s="1">
        <f>SUM(D36:Q36)</f>
        <v>0</v>
      </c>
      <c r="D36" s="1">
        <f>SUM(D31:D35)</f>
        <v>0</v>
      </c>
      <c r="E36" s="1">
        <f>SUM(E31:E35)</f>
        <v>0</v>
      </c>
      <c r="F36" s="1">
        <f>SUM(F31:F35)</f>
        <v>0</v>
      </c>
      <c r="G36" s="1">
        <f>SUM(G31:G35)</f>
        <v>0</v>
      </c>
      <c r="H36" s="1">
        <f>SUM(H31:H35)</f>
        <v>0</v>
      </c>
      <c r="I36" s="1">
        <f>SUM(I31:I35)</f>
        <v>0</v>
      </c>
      <c r="J36" s="1">
        <f>SUM(J31:J35)</f>
        <v>0</v>
      </c>
      <c r="K36" s="1">
        <f>SUM(K31:K35)</f>
        <v>0</v>
      </c>
      <c r="L36" s="1">
        <f>SUM(L31:L35)</f>
        <v>0</v>
      </c>
      <c r="M36" s="1">
        <f>SUM(M31:M35)</f>
        <v>0</v>
      </c>
      <c r="N36" s="1">
        <f>SUM(N31:N35)</f>
        <v>0</v>
      </c>
      <c r="O36" s="1">
        <f>SUM(O31:O35)</f>
        <v>0</v>
      </c>
      <c r="P36" s="1">
        <f>SUM(P31:P35)</f>
        <v>0</v>
      </c>
      <c r="Q36" s="1">
        <f>SUM(Q31:Q35)</f>
        <v>0</v>
      </c>
      <c r="S36" s="181"/>
      <c r="T36" s="157">
        <f>SUM(T31:T35)</f>
        <v>0</v>
      </c>
      <c r="U36" s="157">
        <f>SUM(U31:U35)</f>
        <v>0</v>
      </c>
      <c r="V36" s="157">
        <f>SUM(V31:V35)</f>
        <v>0</v>
      </c>
      <c r="W36" s="157">
        <f>SUM(W31:W35)</f>
        <v>0</v>
      </c>
      <c r="X36" s="157">
        <f>SUM(X31:X35)</f>
        <v>0</v>
      </c>
      <c r="Y36" s="157">
        <f>SUM(Y31:Y35)</f>
        <v>0</v>
      </c>
      <c r="Z36" s="157">
        <f>SUM(Z31:Z35)</f>
        <v>0</v>
      </c>
      <c r="AA36" s="157">
        <f>SUM(AA31:AA35)</f>
        <v>0</v>
      </c>
      <c r="AB36" s="157">
        <f>SUM(AB31:AB35)</f>
        <v>0</v>
      </c>
      <c r="AC36" s="157">
        <f>SUM(AC31:AC35)</f>
        <v>0</v>
      </c>
      <c r="AD36" s="157">
        <f>SUM(AD31:AD35)</f>
        <v>0</v>
      </c>
      <c r="AE36" s="157">
        <f>SUM(AE31:AE35)</f>
        <v>0</v>
      </c>
      <c r="AF36" s="157">
        <f>SUM(AF31:AF35)</f>
        <v>0</v>
      </c>
      <c r="AG36" s="157">
        <f>SUM(AG31:AG35)</f>
        <v>0</v>
      </c>
      <c r="AH36" s="157">
        <f>SUM(AH31:AH35)</f>
        <v>0</v>
      </c>
    </row>
  </sheetData>
  <sheetProtection sheet="1" objects="1" scenarios="1"/>
  <protectedRanges>
    <protectedRange sqref="A31:B35 D31:Q35 S31:S35" name="Zonă2"/>
    <protectedRange sqref="A18:B22 D18:O22 S18:S22" name="Zonă1"/>
    <protectedRange sqref="A5:B9 D5:H9 S5:S9" name="Zonă3"/>
  </protectedRanges>
  <mergeCells count="18">
    <mergeCell ref="A29:A30"/>
    <mergeCell ref="B29:B30"/>
    <mergeCell ref="C29:C30"/>
    <mergeCell ref="S29:S30"/>
    <mergeCell ref="T29:T30"/>
    <mergeCell ref="A36:B36"/>
    <mergeCell ref="A16:A17"/>
    <mergeCell ref="B16:B17"/>
    <mergeCell ref="C16:C17"/>
    <mergeCell ref="S16:S17"/>
    <mergeCell ref="T16:T17"/>
    <mergeCell ref="A23:B23"/>
    <mergeCell ref="A3:A4"/>
    <mergeCell ref="B3:B4"/>
    <mergeCell ref="C3:C4"/>
    <mergeCell ref="S3:S4"/>
    <mergeCell ref="T3:T4"/>
    <mergeCell ref="A10:B10"/>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L10"/>
  <sheetViews>
    <sheetView workbookViewId="0">
      <selection sqref="A1:AL10"/>
    </sheetView>
  </sheetViews>
  <sheetFormatPr defaultColWidth="14.44140625" defaultRowHeight="15" customHeight="1" x14ac:dyDescent="0.3"/>
  <cols>
    <col min="1" max="1" width="11" customWidth="1"/>
    <col min="2" max="36" width="7.33203125" customWidth="1"/>
    <col min="37" max="37" width="11.44140625" customWidth="1"/>
    <col min="38" max="38" width="11.5546875" customWidth="1"/>
    <col min="39" max="48" width="8.6640625" customWidth="1"/>
  </cols>
  <sheetData>
    <row r="1" spans="1:38" ht="14.4" x14ac:dyDescent="0.3">
      <c r="A1" s="83" t="s">
        <v>217</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76"/>
      <c r="AK1" s="85" t="s">
        <v>70</v>
      </c>
      <c r="AL1" s="76"/>
    </row>
    <row r="2" spans="1:38" ht="24" customHeight="1" x14ac:dyDescent="0.3">
      <c r="A2" s="5"/>
      <c r="B2" s="89">
        <v>45870</v>
      </c>
      <c r="C2" s="89">
        <v>45901</v>
      </c>
      <c r="D2" s="89">
        <v>45931</v>
      </c>
      <c r="E2" s="89">
        <v>45962</v>
      </c>
      <c r="F2" s="89">
        <v>45992</v>
      </c>
      <c r="G2" s="89">
        <v>46023</v>
      </c>
      <c r="H2" s="89">
        <v>46054</v>
      </c>
      <c r="I2" s="89">
        <v>46082</v>
      </c>
      <c r="J2" s="89">
        <v>46113</v>
      </c>
      <c r="K2" s="89">
        <v>46143</v>
      </c>
      <c r="L2" s="89">
        <v>46174</v>
      </c>
      <c r="M2" s="89">
        <v>46204</v>
      </c>
      <c r="N2" s="89">
        <v>46235</v>
      </c>
      <c r="O2" s="89">
        <v>46266</v>
      </c>
      <c r="P2" s="89">
        <v>46296</v>
      </c>
      <c r="Q2" s="89">
        <v>46327</v>
      </c>
      <c r="R2" s="89">
        <v>46357</v>
      </c>
      <c r="S2" s="89">
        <v>46388</v>
      </c>
      <c r="T2" s="91">
        <v>46419</v>
      </c>
      <c r="U2" s="91">
        <v>46447</v>
      </c>
      <c r="V2" s="91">
        <v>46478</v>
      </c>
      <c r="W2" s="91">
        <v>46508</v>
      </c>
      <c r="X2" s="91">
        <v>46539</v>
      </c>
      <c r="Y2" s="91">
        <v>46569</v>
      </c>
      <c r="Z2" s="91">
        <v>46600</v>
      </c>
      <c r="AA2" s="91">
        <v>46631</v>
      </c>
      <c r="AB2" s="91">
        <v>46661</v>
      </c>
      <c r="AC2" s="91">
        <v>46692</v>
      </c>
      <c r="AD2" s="91">
        <v>46722</v>
      </c>
      <c r="AE2" s="91">
        <v>46753</v>
      </c>
      <c r="AF2" s="91">
        <v>46784</v>
      </c>
      <c r="AG2" s="87" t="s">
        <v>126</v>
      </c>
      <c r="AH2" s="87" t="s">
        <v>127</v>
      </c>
      <c r="AI2" s="87" t="s">
        <v>128</v>
      </c>
      <c r="AJ2" s="87" t="s">
        <v>142</v>
      </c>
      <c r="AK2" s="86" t="s">
        <v>71</v>
      </c>
      <c r="AL2" s="86" t="s">
        <v>143</v>
      </c>
    </row>
    <row r="3" spans="1:38" ht="21" customHeight="1" x14ac:dyDescent="0.3">
      <c r="A3" s="5"/>
      <c r="B3" s="90" t="s">
        <v>54</v>
      </c>
      <c r="C3" s="90" t="s">
        <v>55</v>
      </c>
      <c r="D3" s="90" t="s">
        <v>56</v>
      </c>
      <c r="E3" s="90" t="s">
        <v>57</v>
      </c>
      <c r="F3" s="90" t="s">
        <v>58</v>
      </c>
      <c r="G3" s="90" t="s">
        <v>59</v>
      </c>
      <c r="H3" s="90" t="s">
        <v>60</v>
      </c>
      <c r="I3" s="90" t="s">
        <v>61</v>
      </c>
      <c r="J3" s="90" t="s">
        <v>62</v>
      </c>
      <c r="K3" s="90" t="s">
        <v>63</v>
      </c>
      <c r="L3" s="90" t="s">
        <v>64</v>
      </c>
      <c r="M3" s="90" t="s">
        <v>65</v>
      </c>
      <c r="N3" s="90" t="s">
        <v>108</v>
      </c>
      <c r="O3" s="90" t="s">
        <v>109</v>
      </c>
      <c r="P3" s="90" t="s">
        <v>116</v>
      </c>
      <c r="Q3" s="90" t="s">
        <v>117</v>
      </c>
      <c r="R3" s="90" t="s">
        <v>118</v>
      </c>
      <c r="S3" s="90" t="s">
        <v>119</v>
      </c>
      <c r="T3" s="92" t="s">
        <v>129</v>
      </c>
      <c r="U3" s="92" t="s">
        <v>130</v>
      </c>
      <c r="V3" s="92" t="s">
        <v>131</v>
      </c>
      <c r="W3" s="92" t="s">
        <v>132</v>
      </c>
      <c r="X3" s="92" t="s">
        <v>133</v>
      </c>
      <c r="Y3" s="92" t="s">
        <v>134</v>
      </c>
      <c r="Z3" s="92" t="s">
        <v>135</v>
      </c>
      <c r="AA3" s="92" t="s">
        <v>136</v>
      </c>
      <c r="AB3" s="92" t="s">
        <v>137</v>
      </c>
      <c r="AC3" s="92" t="s">
        <v>138</v>
      </c>
      <c r="AD3" s="92" t="s">
        <v>139</v>
      </c>
      <c r="AE3" s="92" t="s">
        <v>140</v>
      </c>
      <c r="AF3" s="92" t="s">
        <v>141</v>
      </c>
      <c r="AG3" s="88"/>
      <c r="AH3" s="88"/>
      <c r="AI3" s="88"/>
      <c r="AJ3" s="88"/>
      <c r="AK3" s="74"/>
      <c r="AL3" s="74"/>
    </row>
    <row r="4" spans="1:38" ht="14.4" x14ac:dyDescent="0.3">
      <c r="A4" s="6" t="s">
        <v>72</v>
      </c>
      <c r="B4" s="8">
        <v>0</v>
      </c>
      <c r="C4" s="8">
        <v>0</v>
      </c>
      <c r="D4" s="8">
        <v>0</v>
      </c>
      <c r="E4" s="8">
        <v>0</v>
      </c>
      <c r="F4" s="8">
        <v>0</v>
      </c>
      <c r="G4" s="8">
        <v>0</v>
      </c>
      <c r="H4" s="8">
        <v>0</v>
      </c>
      <c r="I4" s="8">
        <v>0</v>
      </c>
      <c r="J4" s="8">
        <v>0</v>
      </c>
      <c r="K4" s="8">
        <v>0</v>
      </c>
      <c r="L4" s="8">
        <v>0</v>
      </c>
      <c r="M4" s="8">
        <v>0</v>
      </c>
      <c r="N4" s="8">
        <v>0</v>
      </c>
      <c r="O4" s="8">
        <v>0</v>
      </c>
      <c r="P4" s="8">
        <v>0</v>
      </c>
      <c r="Q4" s="8">
        <v>0</v>
      </c>
      <c r="R4" s="8">
        <v>0</v>
      </c>
      <c r="S4" s="8">
        <v>0</v>
      </c>
      <c r="T4" s="8">
        <v>0</v>
      </c>
      <c r="U4" s="8">
        <v>0</v>
      </c>
      <c r="V4" s="8">
        <v>0</v>
      </c>
      <c r="W4" s="8">
        <v>0</v>
      </c>
      <c r="X4" s="8">
        <v>0</v>
      </c>
      <c r="Y4" s="8">
        <v>0</v>
      </c>
      <c r="Z4" s="8">
        <v>0</v>
      </c>
      <c r="AA4" s="8">
        <v>0</v>
      </c>
      <c r="AB4" s="8">
        <v>0</v>
      </c>
      <c r="AC4" s="8">
        <v>0</v>
      </c>
      <c r="AD4" s="8">
        <v>0</v>
      </c>
      <c r="AE4" s="8">
        <v>0</v>
      </c>
      <c r="AF4" s="8">
        <v>0</v>
      </c>
      <c r="AG4" s="7">
        <f>SUM(A4:F4)</f>
        <v>0</v>
      </c>
      <c r="AH4" s="7">
        <f>SUM(G4:R4)</f>
        <v>0</v>
      </c>
      <c r="AI4" s="7">
        <f>SUM(S4:AD4)</f>
        <v>0</v>
      </c>
      <c r="AJ4" s="7">
        <f>SUM(AE4:AF4)</f>
        <v>0</v>
      </c>
      <c r="AK4" s="9">
        <f>SUM(B4:S4)-AL4</f>
        <v>0</v>
      </c>
      <c r="AL4" s="9">
        <v>0</v>
      </c>
    </row>
    <row r="5" spans="1:38" ht="14.4" x14ac:dyDescent="0.3">
      <c r="A5" s="6" t="s">
        <v>73</v>
      </c>
      <c r="B5" s="8">
        <v>0</v>
      </c>
      <c r="C5" s="8">
        <v>0</v>
      </c>
      <c r="D5" s="8">
        <v>0</v>
      </c>
      <c r="E5" s="8">
        <v>0</v>
      </c>
      <c r="F5" s="8">
        <v>0</v>
      </c>
      <c r="G5" s="8">
        <v>0</v>
      </c>
      <c r="H5" s="8">
        <v>0</v>
      </c>
      <c r="I5" s="8">
        <v>0</v>
      </c>
      <c r="J5" s="8">
        <v>0</v>
      </c>
      <c r="K5" s="8">
        <v>0</v>
      </c>
      <c r="L5" s="8">
        <v>0</v>
      </c>
      <c r="M5" s="8">
        <v>0</v>
      </c>
      <c r="N5" s="8">
        <v>0</v>
      </c>
      <c r="O5" s="8">
        <v>0</v>
      </c>
      <c r="P5" s="8">
        <v>0</v>
      </c>
      <c r="Q5" s="8">
        <v>0</v>
      </c>
      <c r="R5" s="8">
        <v>0</v>
      </c>
      <c r="S5" s="8">
        <v>0</v>
      </c>
      <c r="T5" s="8">
        <v>0</v>
      </c>
      <c r="U5" s="8">
        <v>0</v>
      </c>
      <c r="V5" s="8">
        <v>0</v>
      </c>
      <c r="W5" s="8">
        <v>0</v>
      </c>
      <c r="X5" s="8">
        <v>0</v>
      </c>
      <c r="Y5" s="8">
        <v>0</v>
      </c>
      <c r="Z5" s="8">
        <v>0</v>
      </c>
      <c r="AA5" s="8">
        <v>0</v>
      </c>
      <c r="AB5" s="8">
        <v>0</v>
      </c>
      <c r="AC5" s="8">
        <v>0</v>
      </c>
      <c r="AD5" s="8">
        <v>0</v>
      </c>
      <c r="AE5" s="8">
        <v>0</v>
      </c>
      <c r="AF5" s="8">
        <v>0</v>
      </c>
      <c r="AG5" s="7">
        <f t="shared" ref="AG5:AG9" si="0">SUM(A5:F5)</f>
        <v>0</v>
      </c>
      <c r="AH5" s="7">
        <f t="shared" ref="AH5:AH9" si="1">SUM(G5:R5)</f>
        <v>0</v>
      </c>
      <c r="AI5" s="7">
        <f t="shared" ref="AI5:AI9" si="2">SUM(S5:AD5)</f>
        <v>0</v>
      </c>
      <c r="AJ5" s="7">
        <f t="shared" ref="AJ5:AJ9" si="3">SUM(AE5:AF5)</f>
        <v>0</v>
      </c>
      <c r="AK5" s="9">
        <f t="shared" ref="AK5:AK9" si="4">SUM(B5:S5)-AL5</f>
        <v>0</v>
      </c>
      <c r="AL5" s="9">
        <v>0</v>
      </c>
    </row>
    <row r="6" spans="1:38" ht="20.399999999999999" x14ac:dyDescent="0.3">
      <c r="A6" s="6" t="s">
        <v>74</v>
      </c>
      <c r="B6" s="8">
        <v>0</v>
      </c>
      <c r="C6" s="8">
        <v>0</v>
      </c>
      <c r="D6" s="8">
        <v>0</v>
      </c>
      <c r="E6" s="8">
        <v>0</v>
      </c>
      <c r="F6" s="8">
        <v>0</v>
      </c>
      <c r="G6" s="8">
        <v>0</v>
      </c>
      <c r="H6" s="8">
        <v>0</v>
      </c>
      <c r="I6" s="8">
        <v>0</v>
      </c>
      <c r="J6" s="8">
        <v>0</v>
      </c>
      <c r="K6" s="8">
        <v>0</v>
      </c>
      <c r="L6" s="8">
        <v>0</v>
      </c>
      <c r="M6" s="8">
        <v>0</v>
      </c>
      <c r="N6" s="8">
        <v>0</v>
      </c>
      <c r="O6" s="8">
        <v>0</v>
      </c>
      <c r="P6" s="8">
        <v>0</v>
      </c>
      <c r="Q6" s="8">
        <v>0</v>
      </c>
      <c r="R6" s="8">
        <v>0</v>
      </c>
      <c r="S6" s="8">
        <v>0</v>
      </c>
      <c r="T6" s="8">
        <v>0</v>
      </c>
      <c r="U6" s="8">
        <v>0</v>
      </c>
      <c r="V6" s="8">
        <v>0</v>
      </c>
      <c r="W6" s="8">
        <v>0</v>
      </c>
      <c r="X6" s="8">
        <v>0</v>
      </c>
      <c r="Y6" s="8">
        <v>0</v>
      </c>
      <c r="Z6" s="8">
        <v>0</v>
      </c>
      <c r="AA6" s="8">
        <v>0</v>
      </c>
      <c r="AB6" s="8">
        <v>0</v>
      </c>
      <c r="AC6" s="8">
        <v>0</v>
      </c>
      <c r="AD6" s="8">
        <v>0</v>
      </c>
      <c r="AE6" s="8">
        <v>0</v>
      </c>
      <c r="AF6" s="8">
        <v>0</v>
      </c>
      <c r="AG6" s="7">
        <f t="shared" si="0"/>
        <v>0</v>
      </c>
      <c r="AH6" s="7">
        <f t="shared" si="1"/>
        <v>0</v>
      </c>
      <c r="AI6" s="7">
        <f t="shared" si="2"/>
        <v>0</v>
      </c>
      <c r="AJ6" s="7">
        <f t="shared" si="3"/>
        <v>0</v>
      </c>
      <c r="AK6" s="9">
        <f t="shared" si="4"/>
        <v>0</v>
      </c>
      <c r="AL6" s="9">
        <v>0</v>
      </c>
    </row>
    <row r="7" spans="1:38" ht="20.399999999999999" x14ac:dyDescent="0.3">
      <c r="A7" s="6" t="s">
        <v>75</v>
      </c>
      <c r="B7" s="8">
        <v>0</v>
      </c>
      <c r="C7" s="8">
        <v>0</v>
      </c>
      <c r="D7" s="8">
        <v>0</v>
      </c>
      <c r="E7" s="8">
        <v>0</v>
      </c>
      <c r="F7" s="8">
        <v>0</v>
      </c>
      <c r="G7" s="8">
        <v>0</v>
      </c>
      <c r="H7" s="8">
        <v>0</v>
      </c>
      <c r="I7" s="8">
        <v>0</v>
      </c>
      <c r="J7" s="8">
        <v>0</v>
      </c>
      <c r="K7" s="8">
        <v>0</v>
      </c>
      <c r="L7" s="8">
        <v>0</v>
      </c>
      <c r="M7" s="8">
        <v>0</v>
      </c>
      <c r="N7" s="8">
        <v>0</v>
      </c>
      <c r="O7" s="8">
        <v>0</v>
      </c>
      <c r="P7" s="8">
        <v>0</v>
      </c>
      <c r="Q7" s="8">
        <v>0</v>
      </c>
      <c r="R7" s="8">
        <v>0</v>
      </c>
      <c r="S7" s="8">
        <v>0</v>
      </c>
      <c r="T7" s="8">
        <v>0</v>
      </c>
      <c r="U7" s="8">
        <v>0</v>
      </c>
      <c r="V7" s="8">
        <v>0</v>
      </c>
      <c r="W7" s="8">
        <v>0</v>
      </c>
      <c r="X7" s="8">
        <v>0</v>
      </c>
      <c r="Y7" s="8">
        <v>0</v>
      </c>
      <c r="Z7" s="8">
        <v>0</v>
      </c>
      <c r="AA7" s="8">
        <v>0</v>
      </c>
      <c r="AB7" s="8">
        <v>0</v>
      </c>
      <c r="AC7" s="8">
        <v>0</v>
      </c>
      <c r="AD7" s="8">
        <v>0</v>
      </c>
      <c r="AE7" s="8">
        <v>0</v>
      </c>
      <c r="AF7" s="8">
        <v>0</v>
      </c>
      <c r="AG7" s="7">
        <f t="shared" si="0"/>
        <v>0</v>
      </c>
      <c r="AH7" s="7">
        <f t="shared" si="1"/>
        <v>0</v>
      </c>
      <c r="AI7" s="7">
        <f t="shared" si="2"/>
        <v>0</v>
      </c>
      <c r="AJ7" s="7">
        <f t="shared" si="3"/>
        <v>0</v>
      </c>
      <c r="AK7" s="9">
        <f t="shared" si="4"/>
        <v>0</v>
      </c>
      <c r="AL7" s="9">
        <v>0</v>
      </c>
    </row>
    <row r="8" spans="1:38" ht="14.4" x14ac:dyDescent="0.3">
      <c r="A8" s="6" t="s">
        <v>76</v>
      </c>
      <c r="B8" s="8">
        <v>0</v>
      </c>
      <c r="C8" s="8">
        <v>0</v>
      </c>
      <c r="D8" s="8">
        <v>0</v>
      </c>
      <c r="E8" s="8">
        <v>0</v>
      </c>
      <c r="F8" s="8">
        <v>0</v>
      </c>
      <c r="G8" s="8">
        <v>0</v>
      </c>
      <c r="H8" s="8">
        <v>0</v>
      </c>
      <c r="I8" s="8">
        <v>0</v>
      </c>
      <c r="J8" s="8">
        <v>0</v>
      </c>
      <c r="K8" s="8">
        <v>0</v>
      </c>
      <c r="L8" s="8">
        <v>0</v>
      </c>
      <c r="M8" s="8">
        <v>0</v>
      </c>
      <c r="N8" s="8">
        <v>0</v>
      </c>
      <c r="O8" s="8">
        <v>0</v>
      </c>
      <c r="P8" s="8">
        <v>0</v>
      </c>
      <c r="Q8" s="8">
        <v>0</v>
      </c>
      <c r="R8" s="8">
        <v>0</v>
      </c>
      <c r="S8" s="8">
        <v>0</v>
      </c>
      <c r="T8" s="8">
        <v>0</v>
      </c>
      <c r="U8" s="8">
        <v>0</v>
      </c>
      <c r="V8" s="8">
        <v>0</v>
      </c>
      <c r="W8" s="8">
        <v>0</v>
      </c>
      <c r="X8" s="8">
        <v>0</v>
      </c>
      <c r="Y8" s="8">
        <v>0</v>
      </c>
      <c r="Z8" s="8">
        <v>0</v>
      </c>
      <c r="AA8" s="8">
        <v>0</v>
      </c>
      <c r="AB8" s="8">
        <v>0</v>
      </c>
      <c r="AC8" s="8">
        <v>0</v>
      </c>
      <c r="AD8" s="8">
        <v>0</v>
      </c>
      <c r="AE8" s="8">
        <v>0</v>
      </c>
      <c r="AF8" s="8">
        <v>0</v>
      </c>
      <c r="AG8" s="7">
        <f t="shared" si="0"/>
        <v>0</v>
      </c>
      <c r="AH8" s="7">
        <f t="shared" si="1"/>
        <v>0</v>
      </c>
      <c r="AI8" s="7">
        <f t="shared" si="2"/>
        <v>0</v>
      </c>
      <c r="AJ8" s="7">
        <f t="shared" si="3"/>
        <v>0</v>
      </c>
      <c r="AK8" s="9">
        <f t="shared" si="4"/>
        <v>0</v>
      </c>
      <c r="AL8" s="9">
        <v>0</v>
      </c>
    </row>
    <row r="9" spans="1:38" ht="30.6" x14ac:dyDescent="0.3">
      <c r="A9" s="6" t="s">
        <v>123</v>
      </c>
      <c r="B9" s="8">
        <v>0</v>
      </c>
      <c r="C9" s="8">
        <v>0</v>
      </c>
      <c r="D9" s="8">
        <v>0</v>
      </c>
      <c r="E9" s="8">
        <v>0</v>
      </c>
      <c r="F9" s="8">
        <v>0</v>
      </c>
      <c r="G9" s="8">
        <v>0</v>
      </c>
      <c r="H9" s="8">
        <v>0</v>
      </c>
      <c r="I9" s="8">
        <v>0</v>
      </c>
      <c r="J9" s="8">
        <v>0</v>
      </c>
      <c r="K9" s="8">
        <v>0</v>
      </c>
      <c r="L9" s="8">
        <v>0</v>
      </c>
      <c r="M9" s="8">
        <v>0</v>
      </c>
      <c r="N9" s="8">
        <v>0</v>
      </c>
      <c r="O9" s="8">
        <v>0</v>
      </c>
      <c r="P9" s="8">
        <v>0</v>
      </c>
      <c r="Q9" s="8">
        <v>0</v>
      </c>
      <c r="R9" s="8">
        <v>0</v>
      </c>
      <c r="S9" s="8">
        <v>0</v>
      </c>
      <c r="T9" s="8">
        <v>0</v>
      </c>
      <c r="U9" s="8">
        <v>0</v>
      </c>
      <c r="V9" s="8">
        <v>0</v>
      </c>
      <c r="W9" s="8">
        <v>0</v>
      </c>
      <c r="X9" s="8">
        <v>0</v>
      </c>
      <c r="Y9" s="8">
        <v>0</v>
      </c>
      <c r="Z9" s="8">
        <v>0</v>
      </c>
      <c r="AA9" s="8">
        <v>0</v>
      </c>
      <c r="AB9" s="8">
        <v>0</v>
      </c>
      <c r="AC9" s="8">
        <v>0</v>
      </c>
      <c r="AD9" s="8">
        <v>0</v>
      </c>
      <c r="AE9" s="8">
        <v>0</v>
      </c>
      <c r="AF9" s="8">
        <v>0</v>
      </c>
      <c r="AG9" s="7">
        <f t="shared" si="0"/>
        <v>0</v>
      </c>
      <c r="AH9" s="7">
        <f t="shared" si="1"/>
        <v>0</v>
      </c>
      <c r="AI9" s="7">
        <f t="shared" si="2"/>
        <v>0</v>
      </c>
      <c r="AJ9" s="7">
        <f t="shared" si="3"/>
        <v>0</v>
      </c>
      <c r="AK9" s="9">
        <f t="shared" si="4"/>
        <v>0</v>
      </c>
      <c r="AL9" s="9">
        <v>0</v>
      </c>
    </row>
    <row r="10" spans="1:38" ht="14.4" x14ac:dyDescent="0.3">
      <c r="A10" s="7" t="s">
        <v>77</v>
      </c>
      <c r="B10" s="7">
        <f>SUM(B4:B9)</f>
        <v>0</v>
      </c>
      <c r="C10" s="7">
        <f>SUM(C4:C9)</f>
        <v>0</v>
      </c>
      <c r="D10" s="7">
        <f t="shared" ref="D10:S10" si="5">SUM(D4:D9)</f>
        <v>0</v>
      </c>
      <c r="E10" s="7">
        <f t="shared" si="5"/>
        <v>0</v>
      </c>
      <c r="F10" s="7">
        <f t="shared" si="5"/>
        <v>0</v>
      </c>
      <c r="G10" s="7">
        <f t="shared" si="5"/>
        <v>0</v>
      </c>
      <c r="H10" s="7">
        <f t="shared" si="5"/>
        <v>0</v>
      </c>
      <c r="I10" s="7">
        <f t="shared" si="5"/>
        <v>0</v>
      </c>
      <c r="J10" s="7">
        <f t="shared" si="5"/>
        <v>0</v>
      </c>
      <c r="K10" s="7">
        <f t="shared" ref="K10:P10" si="6">SUM(K4:K9)</f>
        <v>0</v>
      </c>
      <c r="L10" s="7">
        <f t="shared" si="6"/>
        <v>0</v>
      </c>
      <c r="M10" s="7">
        <f t="shared" si="6"/>
        <v>0</v>
      </c>
      <c r="N10" s="7">
        <f t="shared" si="6"/>
        <v>0</v>
      </c>
      <c r="O10" s="7">
        <f t="shared" si="6"/>
        <v>0</v>
      </c>
      <c r="P10" s="7">
        <f t="shared" si="6"/>
        <v>0</v>
      </c>
      <c r="Q10" s="7">
        <f t="shared" si="5"/>
        <v>0</v>
      </c>
      <c r="R10" s="7">
        <f t="shared" si="5"/>
        <v>0</v>
      </c>
      <c r="S10" s="7">
        <f t="shared" si="5"/>
        <v>0</v>
      </c>
      <c r="T10" s="7">
        <f>SUM(T4:T9)</f>
        <v>0</v>
      </c>
      <c r="U10" s="7">
        <f>SUM(U4:U9)</f>
        <v>0</v>
      </c>
      <c r="V10" s="7">
        <f t="shared" ref="V10:AF10" si="7">SUM(V4:V9)</f>
        <v>0</v>
      </c>
      <c r="W10" s="7">
        <f t="shared" si="7"/>
        <v>0</v>
      </c>
      <c r="X10" s="7">
        <f t="shared" si="7"/>
        <v>0</v>
      </c>
      <c r="Y10" s="7">
        <f t="shared" si="7"/>
        <v>0</v>
      </c>
      <c r="Z10" s="7">
        <f t="shared" si="7"/>
        <v>0</v>
      </c>
      <c r="AA10" s="7">
        <f t="shared" si="7"/>
        <v>0</v>
      </c>
      <c r="AB10" s="7">
        <f t="shared" si="7"/>
        <v>0</v>
      </c>
      <c r="AC10" s="7">
        <f t="shared" ref="AC10:AD10" si="8">SUM(AC4:AC9)</f>
        <v>0</v>
      </c>
      <c r="AD10" s="7">
        <f t="shared" si="8"/>
        <v>0</v>
      </c>
      <c r="AE10" s="7">
        <f t="shared" si="7"/>
        <v>0</v>
      </c>
      <c r="AF10" s="7">
        <f t="shared" si="7"/>
        <v>0</v>
      </c>
      <c r="AG10" s="10">
        <f>SUM(AG4:AG9)</f>
        <v>0</v>
      </c>
      <c r="AH10" s="10">
        <f>SUM(AH4:AH9)</f>
        <v>0</v>
      </c>
      <c r="AI10" s="10">
        <f>SUM(AI4:AI9)</f>
        <v>0</v>
      </c>
      <c r="AJ10" s="10">
        <f>SUM(AJ4:AJ9)</f>
        <v>0</v>
      </c>
      <c r="AK10" s="9">
        <f>SUM(AK4:AK9)</f>
        <v>0</v>
      </c>
      <c r="AL10" s="9">
        <f>SUM(AL4:AL7)</f>
        <v>0</v>
      </c>
    </row>
  </sheetData>
  <mergeCells count="8">
    <mergeCell ref="A1:AJ1"/>
    <mergeCell ref="AK1:AL1"/>
    <mergeCell ref="AK2:AK3"/>
    <mergeCell ref="AL2:AL3"/>
    <mergeCell ref="AG2:AG3"/>
    <mergeCell ref="AH2:AH3"/>
    <mergeCell ref="AJ2:AJ3"/>
    <mergeCell ref="AI2:AI3"/>
  </mergeCells>
  <phoneticPr fontId="24" type="noConversion"/>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E5495-21D3-4100-926F-6D3D1D978076}">
  <dimension ref="A1:L6"/>
  <sheetViews>
    <sheetView tabSelected="1" workbookViewId="0">
      <selection activeCell="C12" sqref="C12"/>
    </sheetView>
  </sheetViews>
  <sheetFormatPr defaultRowHeight="14.4" x14ac:dyDescent="0.3"/>
  <cols>
    <col min="2" max="2" width="41.44140625" customWidth="1"/>
    <col min="3" max="3" width="15.44140625" customWidth="1"/>
    <col min="4" max="4" width="10.44140625" customWidth="1"/>
    <col min="5" max="6" width="12.44140625" customWidth="1"/>
    <col min="7" max="7" width="11.109375" customWidth="1"/>
    <col min="8" max="9" width="12.21875" customWidth="1"/>
    <col min="10" max="10" width="10.109375" customWidth="1"/>
    <col min="11" max="12" width="12.77734375" customWidth="1"/>
  </cols>
  <sheetData>
    <row r="1" spans="1:12" s="160" customFormat="1" ht="28.8" x14ac:dyDescent="0.3">
      <c r="A1" s="227" t="s">
        <v>231</v>
      </c>
      <c r="B1" s="225" t="s">
        <v>226</v>
      </c>
      <c r="C1" s="225" t="s">
        <v>227</v>
      </c>
      <c r="D1" s="228" t="s">
        <v>232</v>
      </c>
      <c r="E1" s="228" t="s">
        <v>234</v>
      </c>
      <c r="F1" s="228" t="s">
        <v>235</v>
      </c>
      <c r="G1" s="228" t="s">
        <v>236</v>
      </c>
      <c r="H1" s="228" t="s">
        <v>233</v>
      </c>
      <c r="I1" s="228" t="s">
        <v>237</v>
      </c>
      <c r="J1" s="228" t="s">
        <v>239</v>
      </c>
      <c r="K1" s="228" t="s">
        <v>240</v>
      </c>
      <c r="L1" s="228" t="s">
        <v>241</v>
      </c>
    </row>
    <row r="2" spans="1:12" x14ac:dyDescent="0.3">
      <c r="A2" s="157">
        <v>1</v>
      </c>
      <c r="B2" s="224" t="s">
        <v>228</v>
      </c>
      <c r="C2" s="232">
        <f>IF(C6=4,ROUNDDOWN(8800000*4/136,2),IF(C6=5,ROUNDDOWN(8800000*5/136,2),IF(C6=6,ROUND(8800000*6/136,2),0)))</f>
        <v>0</v>
      </c>
      <c r="D2" s="157"/>
      <c r="E2" s="231">
        <v>0.8</v>
      </c>
      <c r="F2" s="157"/>
      <c r="G2" s="157"/>
      <c r="H2" s="231">
        <v>0.2</v>
      </c>
      <c r="I2" s="157"/>
      <c r="J2" s="157"/>
      <c r="K2" s="157"/>
      <c r="L2" s="157"/>
    </row>
    <row r="3" spans="1:12" x14ac:dyDescent="0.3">
      <c r="A3" s="157">
        <v>2</v>
      </c>
      <c r="B3" s="224" t="s">
        <v>229</v>
      </c>
      <c r="C3" s="224"/>
      <c r="D3" s="157"/>
      <c r="E3" s="157"/>
      <c r="F3" s="157"/>
      <c r="G3" s="157"/>
      <c r="H3" s="157"/>
      <c r="I3" s="157"/>
      <c r="J3" s="157"/>
      <c r="K3" s="157"/>
      <c r="L3" s="157"/>
    </row>
    <row r="4" spans="1:12" x14ac:dyDescent="0.3">
      <c r="A4" s="157">
        <v>3</v>
      </c>
      <c r="B4" s="225" t="s">
        <v>53</v>
      </c>
      <c r="C4" s="232">
        <f>SUM(C2:C3)</f>
        <v>0</v>
      </c>
      <c r="D4" s="157"/>
      <c r="E4" s="157"/>
      <c r="F4" s="157"/>
      <c r="G4" s="157"/>
      <c r="H4" s="157"/>
      <c r="I4" s="157"/>
      <c r="J4" s="157"/>
      <c r="K4" s="157"/>
      <c r="L4" s="157"/>
    </row>
    <row r="5" spans="1:12" x14ac:dyDescent="0.3">
      <c r="A5" s="157">
        <v>4</v>
      </c>
      <c r="B5" s="224" t="s">
        <v>230</v>
      </c>
      <c r="C5" s="233">
        <f>IFERROR(ROUND(C3*100/C2,2),0)</f>
        <v>0</v>
      </c>
      <c r="D5" s="157"/>
      <c r="E5" s="157"/>
      <c r="F5" s="233">
        <f>IFERROR(ROUND(F3*100/F2,2),0)</f>
        <v>0</v>
      </c>
      <c r="G5" s="157"/>
      <c r="H5" s="157"/>
      <c r="I5" s="233">
        <f>IFERROR(ROUND(I3*100/I2,2),0)</f>
        <v>0</v>
      </c>
      <c r="J5" s="157"/>
      <c r="K5" s="157"/>
      <c r="L5" s="157"/>
    </row>
    <row r="6" spans="1:12" x14ac:dyDescent="0.3">
      <c r="A6" s="229">
        <v>5</v>
      </c>
      <c r="B6" s="230" t="s">
        <v>238</v>
      </c>
      <c r="C6" s="226"/>
      <c r="D6" s="157"/>
      <c r="E6" s="157"/>
      <c r="F6" s="157"/>
      <c r="G6" s="157"/>
      <c r="H6" s="157"/>
      <c r="I6" s="157"/>
      <c r="J6" s="157"/>
      <c r="K6" s="157"/>
      <c r="L6" s="15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N46"/>
  <sheetViews>
    <sheetView topLeftCell="B25" zoomScaleNormal="100" workbookViewId="0">
      <selection activeCell="J41" sqref="J41"/>
    </sheetView>
  </sheetViews>
  <sheetFormatPr defaultColWidth="14.44140625" defaultRowHeight="15" customHeight="1" x14ac:dyDescent="0.3"/>
  <cols>
    <col min="1" max="1" width="8.44140625" style="26" customWidth="1"/>
    <col min="2" max="2" width="41.33203125" style="26" customWidth="1"/>
    <col min="3" max="4" width="14.44140625" style="26"/>
    <col min="5" max="5" width="16.109375" style="26" customWidth="1"/>
    <col min="6" max="6" width="12.5546875" style="26" customWidth="1"/>
    <col min="7" max="7" width="12.33203125" style="26" customWidth="1"/>
    <col min="8" max="8" width="14.44140625" style="26"/>
    <col min="9" max="9" width="10.5546875" style="26" customWidth="1"/>
    <col min="10" max="10" width="11.77734375" style="26" customWidth="1"/>
    <col min="11" max="27" width="12.21875" style="26" customWidth="1"/>
    <col min="28" max="40" width="12.44140625" style="26" customWidth="1"/>
    <col min="41" max="16384" width="14.44140625" style="26"/>
  </cols>
  <sheetData>
    <row r="1" spans="1:40" ht="15" customHeight="1" x14ac:dyDescent="0.3">
      <c r="A1" s="36" t="s">
        <v>99</v>
      </c>
    </row>
    <row r="2" spans="1:40" ht="15" customHeight="1" x14ac:dyDescent="0.3">
      <c r="I2" s="203" t="s">
        <v>218</v>
      </c>
      <c r="J2" s="202">
        <v>45870</v>
      </c>
      <c r="K2" s="89">
        <v>45901</v>
      </c>
      <c r="L2" s="89">
        <v>45931</v>
      </c>
      <c r="M2" s="89">
        <v>45962</v>
      </c>
      <c r="N2" s="89">
        <v>45992</v>
      </c>
      <c r="O2" s="89">
        <v>46023</v>
      </c>
      <c r="P2" s="89">
        <v>46054</v>
      </c>
      <c r="Q2" s="89">
        <v>46082</v>
      </c>
      <c r="R2" s="89">
        <v>46113</v>
      </c>
      <c r="S2" s="89">
        <v>46143</v>
      </c>
      <c r="T2" s="89">
        <v>46174</v>
      </c>
      <c r="U2" s="89">
        <v>46204</v>
      </c>
      <c r="V2" s="89">
        <v>46235</v>
      </c>
      <c r="W2" s="89">
        <v>46266</v>
      </c>
      <c r="X2" s="89">
        <v>46296</v>
      </c>
      <c r="Y2" s="89">
        <v>46327</v>
      </c>
      <c r="Z2" s="89">
        <v>46357</v>
      </c>
      <c r="AA2" s="89">
        <v>46388</v>
      </c>
      <c r="AB2" s="91">
        <v>46419</v>
      </c>
      <c r="AC2" s="91">
        <v>46447</v>
      </c>
      <c r="AD2" s="91">
        <v>46478</v>
      </c>
      <c r="AE2" s="91">
        <v>46508</v>
      </c>
      <c r="AF2" s="91">
        <v>46539</v>
      </c>
      <c r="AG2" s="91">
        <v>46569</v>
      </c>
      <c r="AH2" s="91">
        <v>46600</v>
      </c>
      <c r="AI2" s="91">
        <v>46631</v>
      </c>
      <c r="AJ2" s="91">
        <v>46661</v>
      </c>
      <c r="AK2" s="91">
        <v>46692</v>
      </c>
      <c r="AL2" s="91">
        <v>46722</v>
      </c>
      <c r="AM2" s="91">
        <v>46753</v>
      </c>
      <c r="AN2" s="91">
        <v>46784</v>
      </c>
    </row>
    <row r="3" spans="1:40" ht="45" customHeight="1" x14ac:dyDescent="0.3">
      <c r="A3" s="27" t="s">
        <v>44</v>
      </c>
      <c r="B3" s="28" t="s">
        <v>45</v>
      </c>
      <c r="C3" s="29" t="s">
        <v>46</v>
      </c>
      <c r="D3" s="30" t="s">
        <v>47</v>
      </c>
      <c r="E3" s="193" t="s">
        <v>48</v>
      </c>
      <c r="F3" s="196" t="s">
        <v>112</v>
      </c>
      <c r="G3" s="196" t="s">
        <v>111</v>
      </c>
      <c r="I3" s="204"/>
      <c r="J3" s="205" t="s">
        <v>54</v>
      </c>
      <c r="K3" s="104" t="s">
        <v>55</v>
      </c>
      <c r="L3" s="104" t="s">
        <v>56</v>
      </c>
      <c r="M3" s="104" t="s">
        <v>57</v>
      </c>
      <c r="N3" s="104" t="s">
        <v>58</v>
      </c>
      <c r="O3" s="104" t="s">
        <v>59</v>
      </c>
      <c r="P3" s="104" t="s">
        <v>60</v>
      </c>
      <c r="Q3" s="104" t="s">
        <v>61</v>
      </c>
      <c r="R3" s="104" t="s">
        <v>62</v>
      </c>
      <c r="S3" s="104" t="s">
        <v>63</v>
      </c>
      <c r="T3" s="104" t="s">
        <v>64</v>
      </c>
      <c r="U3" s="104" t="s">
        <v>65</v>
      </c>
      <c r="V3" s="104" t="s">
        <v>108</v>
      </c>
      <c r="W3" s="104" t="s">
        <v>109</v>
      </c>
      <c r="X3" s="104" t="s">
        <v>116</v>
      </c>
      <c r="Y3" s="104" t="s">
        <v>117</v>
      </c>
      <c r="Z3" s="104" t="s">
        <v>118</v>
      </c>
      <c r="AA3" s="104" t="s">
        <v>119</v>
      </c>
      <c r="AB3" s="206" t="s">
        <v>129</v>
      </c>
      <c r="AC3" s="206" t="s">
        <v>130</v>
      </c>
      <c r="AD3" s="206" t="s">
        <v>131</v>
      </c>
      <c r="AE3" s="206" t="s">
        <v>132</v>
      </c>
      <c r="AF3" s="206" t="s">
        <v>133</v>
      </c>
      <c r="AG3" s="206" t="s">
        <v>134</v>
      </c>
      <c r="AH3" s="206" t="s">
        <v>135</v>
      </c>
      <c r="AI3" s="206" t="s">
        <v>136</v>
      </c>
      <c r="AJ3" s="206" t="s">
        <v>137</v>
      </c>
      <c r="AK3" s="206" t="s">
        <v>138</v>
      </c>
      <c r="AL3" s="206" t="s">
        <v>139</v>
      </c>
      <c r="AM3" s="206" t="s">
        <v>140</v>
      </c>
      <c r="AN3" s="206" t="s">
        <v>141</v>
      </c>
    </row>
    <row r="4" spans="1:40" ht="15.6" x14ac:dyDescent="0.3">
      <c r="A4" s="33">
        <v>1</v>
      </c>
      <c r="B4" s="34" t="s">
        <v>49</v>
      </c>
      <c r="C4" s="35">
        <f>SUM(C5:C9)</f>
        <v>0</v>
      </c>
      <c r="D4" s="35">
        <f>SUM(D5:D9)</f>
        <v>0</v>
      </c>
      <c r="E4" s="199">
        <f>SUM(E5:E9)</f>
        <v>0</v>
      </c>
      <c r="F4" s="197"/>
      <c r="G4" s="209">
        <f>SUM(G5:G9)</f>
        <v>0</v>
      </c>
      <c r="I4" s="197"/>
      <c r="J4" s="209">
        <f>SUM(J5:J9)</f>
        <v>0</v>
      </c>
      <c r="K4" s="209">
        <f t="shared" ref="K4:AN4" si="0">SUM(K5:K9)</f>
        <v>0</v>
      </c>
      <c r="L4" s="209">
        <f t="shared" si="0"/>
        <v>0</v>
      </c>
      <c r="M4" s="209">
        <f t="shared" si="0"/>
        <v>0</v>
      </c>
      <c r="N4" s="209">
        <f t="shared" si="0"/>
        <v>0</v>
      </c>
      <c r="O4" s="209">
        <f t="shared" si="0"/>
        <v>0</v>
      </c>
      <c r="P4" s="209">
        <f t="shared" si="0"/>
        <v>0</v>
      </c>
      <c r="Q4" s="209">
        <f t="shared" si="0"/>
        <v>0</v>
      </c>
      <c r="R4" s="209">
        <f t="shared" si="0"/>
        <v>0</v>
      </c>
      <c r="S4" s="209">
        <f t="shared" si="0"/>
        <v>0</v>
      </c>
      <c r="T4" s="209">
        <f t="shared" si="0"/>
        <v>0</v>
      </c>
      <c r="U4" s="209">
        <f t="shared" si="0"/>
        <v>0</v>
      </c>
      <c r="V4" s="209">
        <f t="shared" si="0"/>
        <v>0</v>
      </c>
      <c r="W4" s="209">
        <f t="shared" si="0"/>
        <v>0</v>
      </c>
      <c r="X4" s="209">
        <f t="shared" si="0"/>
        <v>0</v>
      </c>
      <c r="Y4" s="209">
        <f t="shared" si="0"/>
        <v>0</v>
      </c>
      <c r="Z4" s="209">
        <f t="shared" si="0"/>
        <v>0</v>
      </c>
      <c r="AA4" s="209">
        <f t="shared" si="0"/>
        <v>0</v>
      </c>
      <c r="AB4" s="209">
        <f t="shared" si="0"/>
        <v>0</v>
      </c>
      <c r="AC4" s="209">
        <f t="shared" si="0"/>
        <v>0</v>
      </c>
      <c r="AD4" s="209">
        <f t="shared" si="0"/>
        <v>0</v>
      </c>
      <c r="AE4" s="209">
        <f t="shared" si="0"/>
        <v>0</v>
      </c>
      <c r="AF4" s="209">
        <f t="shared" si="0"/>
        <v>0</v>
      </c>
      <c r="AG4" s="209">
        <f t="shared" si="0"/>
        <v>0</v>
      </c>
      <c r="AH4" s="209">
        <f t="shared" si="0"/>
        <v>0</v>
      </c>
      <c r="AI4" s="209">
        <f t="shared" si="0"/>
        <v>0</v>
      </c>
      <c r="AJ4" s="209">
        <f t="shared" si="0"/>
        <v>0</v>
      </c>
      <c r="AK4" s="209">
        <f t="shared" si="0"/>
        <v>0</v>
      </c>
      <c r="AL4" s="209">
        <f t="shared" si="0"/>
        <v>0</v>
      </c>
      <c r="AM4" s="209">
        <f t="shared" si="0"/>
        <v>0</v>
      </c>
      <c r="AN4" s="209">
        <f t="shared" si="0"/>
        <v>0</v>
      </c>
    </row>
    <row r="5" spans="1:40" ht="15.6" x14ac:dyDescent="0.3">
      <c r="A5" s="37"/>
      <c r="B5" s="38"/>
      <c r="C5" s="39"/>
      <c r="D5" s="39"/>
      <c r="E5" s="194"/>
      <c r="F5" s="124"/>
      <c r="G5" s="124">
        <f>IFERROR(ROUND(E5/F5,2),0)</f>
        <v>0</v>
      </c>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row>
    <row r="6" spans="1:40" ht="15.6" x14ac:dyDescent="0.3">
      <c r="A6" s="40"/>
      <c r="B6" s="38"/>
      <c r="C6" s="39"/>
      <c r="D6" s="39"/>
      <c r="E6" s="194"/>
      <c r="F6" s="124"/>
      <c r="G6" s="124">
        <f>IFERROR(ROUND(E6/F6,2),0)</f>
        <v>0</v>
      </c>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row>
    <row r="7" spans="1:40" ht="15.6" x14ac:dyDescent="0.3">
      <c r="A7" s="40"/>
      <c r="B7" s="38"/>
      <c r="C7" s="39"/>
      <c r="D7" s="39"/>
      <c r="E7" s="194"/>
      <c r="F7" s="124"/>
      <c r="G7" s="124">
        <f>IFERROR(ROUND(E7/F7,2),0)</f>
        <v>0</v>
      </c>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row>
    <row r="8" spans="1:40" ht="15.6" x14ac:dyDescent="0.3">
      <c r="A8" s="37"/>
      <c r="B8" s="38"/>
      <c r="C8" s="39"/>
      <c r="D8" s="39"/>
      <c r="E8" s="194"/>
      <c r="F8" s="124"/>
      <c r="G8" s="124">
        <f>IFERROR(ROUND(E8/F8,2),0)</f>
        <v>0</v>
      </c>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row>
    <row r="9" spans="1:40" ht="15.6" x14ac:dyDescent="0.3">
      <c r="A9" s="40"/>
      <c r="B9" s="38"/>
      <c r="C9" s="39"/>
      <c r="D9" s="39"/>
      <c r="E9" s="194"/>
      <c r="F9" s="124"/>
      <c r="G9" s="124">
        <f>IFERROR(ROUND(E9/F9,2),0)</f>
        <v>0</v>
      </c>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row>
    <row r="10" spans="1:40" ht="15.6" x14ac:dyDescent="0.3">
      <c r="A10" s="41">
        <v>2</v>
      </c>
      <c r="B10" s="34" t="s">
        <v>50</v>
      </c>
      <c r="C10" s="35">
        <f>SUM(C11:C13)</f>
        <v>0</v>
      </c>
      <c r="D10" s="35">
        <f>SUM(D11:D13)</f>
        <v>0</v>
      </c>
      <c r="E10" s="199">
        <f>SUM(E11:E13)</f>
        <v>0</v>
      </c>
      <c r="F10" s="197"/>
      <c r="G10" s="209">
        <f>SUM(G11:G13)</f>
        <v>0</v>
      </c>
      <c r="I10" s="197"/>
      <c r="J10" s="209">
        <f>SUM(J11:J13)</f>
        <v>0</v>
      </c>
      <c r="K10" s="209">
        <f t="shared" ref="K10:AN10" si="1">SUM(K11:K13)</f>
        <v>0</v>
      </c>
      <c r="L10" s="209">
        <f t="shared" si="1"/>
        <v>0</v>
      </c>
      <c r="M10" s="209">
        <f t="shared" si="1"/>
        <v>0</v>
      </c>
      <c r="N10" s="209">
        <f t="shared" si="1"/>
        <v>0</v>
      </c>
      <c r="O10" s="209">
        <f t="shared" si="1"/>
        <v>0</v>
      </c>
      <c r="P10" s="209">
        <f t="shared" si="1"/>
        <v>0</v>
      </c>
      <c r="Q10" s="209">
        <f t="shared" si="1"/>
        <v>0</v>
      </c>
      <c r="R10" s="209">
        <f t="shared" si="1"/>
        <v>0</v>
      </c>
      <c r="S10" s="209">
        <f t="shared" si="1"/>
        <v>0</v>
      </c>
      <c r="T10" s="209">
        <f t="shared" si="1"/>
        <v>0</v>
      </c>
      <c r="U10" s="209">
        <f t="shared" si="1"/>
        <v>0</v>
      </c>
      <c r="V10" s="209">
        <f t="shared" si="1"/>
        <v>0</v>
      </c>
      <c r="W10" s="209">
        <f t="shared" si="1"/>
        <v>0</v>
      </c>
      <c r="X10" s="209">
        <f t="shared" si="1"/>
        <v>0</v>
      </c>
      <c r="Y10" s="209">
        <f t="shared" si="1"/>
        <v>0</v>
      </c>
      <c r="Z10" s="209">
        <f t="shared" si="1"/>
        <v>0</v>
      </c>
      <c r="AA10" s="209">
        <f t="shared" si="1"/>
        <v>0</v>
      </c>
      <c r="AB10" s="209">
        <f t="shared" si="1"/>
        <v>0</v>
      </c>
      <c r="AC10" s="209">
        <f t="shared" si="1"/>
        <v>0</v>
      </c>
      <c r="AD10" s="209">
        <f t="shared" si="1"/>
        <v>0</v>
      </c>
      <c r="AE10" s="209">
        <f t="shared" si="1"/>
        <v>0</v>
      </c>
      <c r="AF10" s="209">
        <f t="shared" si="1"/>
        <v>0</v>
      </c>
      <c r="AG10" s="209">
        <f t="shared" si="1"/>
        <v>0</v>
      </c>
      <c r="AH10" s="209">
        <f t="shared" si="1"/>
        <v>0</v>
      </c>
      <c r="AI10" s="209">
        <f t="shared" si="1"/>
        <v>0</v>
      </c>
      <c r="AJ10" s="209">
        <f t="shared" si="1"/>
        <v>0</v>
      </c>
      <c r="AK10" s="209">
        <f t="shared" si="1"/>
        <v>0</v>
      </c>
      <c r="AL10" s="209">
        <f t="shared" si="1"/>
        <v>0</v>
      </c>
      <c r="AM10" s="209">
        <f t="shared" si="1"/>
        <v>0</v>
      </c>
      <c r="AN10" s="209">
        <f t="shared" si="1"/>
        <v>0</v>
      </c>
    </row>
    <row r="11" spans="1:40" ht="15.6" x14ac:dyDescent="0.3">
      <c r="A11" s="37"/>
      <c r="B11" s="38"/>
      <c r="C11" s="39"/>
      <c r="D11" s="39"/>
      <c r="E11" s="194"/>
      <c r="F11" s="124"/>
      <c r="G11" s="124">
        <f>IFERROR(ROUND(E11/F11,2),0)</f>
        <v>0</v>
      </c>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row>
    <row r="12" spans="1:40" ht="15.6" x14ac:dyDescent="0.3">
      <c r="A12" s="37"/>
      <c r="B12" s="38"/>
      <c r="C12" s="39"/>
      <c r="D12" s="39"/>
      <c r="E12" s="194"/>
      <c r="F12" s="124"/>
      <c r="G12" s="124">
        <f>IFERROR(ROUND(E12/F12,2),0)</f>
        <v>0</v>
      </c>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row>
    <row r="13" spans="1:40" ht="15.6" x14ac:dyDescent="0.3">
      <c r="A13" s="37"/>
      <c r="B13" s="38"/>
      <c r="C13" s="39"/>
      <c r="D13" s="39"/>
      <c r="E13" s="194"/>
      <c r="F13" s="124"/>
      <c r="G13" s="124">
        <f>IFERROR(ROUND(E13/F13,2),0)</f>
        <v>0</v>
      </c>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row>
    <row r="14" spans="1:40" ht="15.6" x14ac:dyDescent="0.3">
      <c r="A14" s="43">
        <v>4</v>
      </c>
      <c r="B14" s="44" t="s">
        <v>83</v>
      </c>
      <c r="C14" s="45">
        <f>SUM(C15:C16)</f>
        <v>0</v>
      </c>
      <c r="D14" s="45">
        <f t="shared" ref="D14:E14" si="2">SUM(D15:D16)</f>
        <v>0</v>
      </c>
      <c r="E14" s="200">
        <f t="shared" si="2"/>
        <v>0</v>
      </c>
      <c r="F14" s="197"/>
      <c r="G14" s="209">
        <f>SUM(G15:G16)</f>
        <v>0</v>
      </c>
      <c r="I14" s="197"/>
      <c r="J14" s="209">
        <f>SUM(J15:J16)</f>
        <v>0</v>
      </c>
      <c r="K14" s="209">
        <f t="shared" ref="K14:AN14" si="3">SUM(K15:K16)</f>
        <v>0</v>
      </c>
      <c r="L14" s="209">
        <f t="shared" si="3"/>
        <v>0</v>
      </c>
      <c r="M14" s="209">
        <f t="shared" si="3"/>
        <v>0</v>
      </c>
      <c r="N14" s="209">
        <f t="shared" si="3"/>
        <v>0</v>
      </c>
      <c r="O14" s="209">
        <f t="shared" si="3"/>
        <v>0</v>
      </c>
      <c r="P14" s="209">
        <f t="shared" si="3"/>
        <v>0</v>
      </c>
      <c r="Q14" s="209">
        <f t="shared" si="3"/>
        <v>0</v>
      </c>
      <c r="R14" s="209">
        <f t="shared" si="3"/>
        <v>0</v>
      </c>
      <c r="S14" s="209">
        <f t="shared" si="3"/>
        <v>0</v>
      </c>
      <c r="T14" s="209">
        <f t="shared" si="3"/>
        <v>0</v>
      </c>
      <c r="U14" s="209">
        <f t="shared" si="3"/>
        <v>0</v>
      </c>
      <c r="V14" s="209">
        <f t="shared" si="3"/>
        <v>0</v>
      </c>
      <c r="W14" s="209">
        <f t="shared" si="3"/>
        <v>0</v>
      </c>
      <c r="X14" s="209">
        <f t="shared" si="3"/>
        <v>0</v>
      </c>
      <c r="Y14" s="209">
        <f t="shared" si="3"/>
        <v>0</v>
      </c>
      <c r="Z14" s="209">
        <f t="shared" si="3"/>
        <v>0</v>
      </c>
      <c r="AA14" s="209">
        <f t="shared" si="3"/>
        <v>0</v>
      </c>
      <c r="AB14" s="209">
        <f t="shared" si="3"/>
        <v>0</v>
      </c>
      <c r="AC14" s="209">
        <f t="shared" si="3"/>
        <v>0</v>
      </c>
      <c r="AD14" s="209">
        <f t="shared" si="3"/>
        <v>0</v>
      </c>
      <c r="AE14" s="209">
        <f t="shared" si="3"/>
        <v>0</v>
      </c>
      <c r="AF14" s="209">
        <f t="shared" si="3"/>
        <v>0</v>
      </c>
      <c r="AG14" s="209">
        <f t="shared" si="3"/>
        <v>0</v>
      </c>
      <c r="AH14" s="209">
        <f t="shared" si="3"/>
        <v>0</v>
      </c>
      <c r="AI14" s="209">
        <f t="shared" si="3"/>
        <v>0</v>
      </c>
      <c r="AJ14" s="209">
        <f t="shared" si="3"/>
        <v>0</v>
      </c>
      <c r="AK14" s="209">
        <f t="shared" si="3"/>
        <v>0</v>
      </c>
      <c r="AL14" s="209">
        <f t="shared" si="3"/>
        <v>0</v>
      </c>
      <c r="AM14" s="209">
        <f t="shared" si="3"/>
        <v>0</v>
      </c>
      <c r="AN14" s="209">
        <f t="shared" si="3"/>
        <v>0</v>
      </c>
    </row>
    <row r="15" spans="1:40" ht="15.6" x14ac:dyDescent="0.3">
      <c r="A15" s="37"/>
      <c r="B15" s="38"/>
      <c r="C15" s="39"/>
      <c r="D15" s="39"/>
      <c r="E15" s="194"/>
      <c r="F15" s="124"/>
      <c r="G15" s="124">
        <f>IFERROR(ROUND(E15/F15,2),0)</f>
        <v>0</v>
      </c>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row>
    <row r="16" spans="1:40" ht="15.6" x14ac:dyDescent="0.3">
      <c r="A16" s="42"/>
      <c r="B16" s="38"/>
      <c r="C16" s="39"/>
      <c r="D16" s="39"/>
      <c r="E16" s="194"/>
      <c r="F16" s="124"/>
      <c r="G16" s="124">
        <f>IFERROR(ROUND(E16/F16,2),0)</f>
        <v>0</v>
      </c>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row>
    <row r="17" spans="1:40" ht="15.6" x14ac:dyDescent="0.3">
      <c r="A17" s="46">
        <v>5</v>
      </c>
      <c r="B17" s="47" t="s">
        <v>51</v>
      </c>
      <c r="C17" s="48">
        <f>SUM(C18:C19)</f>
        <v>0</v>
      </c>
      <c r="D17" s="48">
        <f t="shared" ref="D17:E17" si="4">SUM(D18:D19)</f>
        <v>0</v>
      </c>
      <c r="E17" s="201">
        <f t="shared" si="4"/>
        <v>0</v>
      </c>
      <c r="F17" s="197"/>
      <c r="G17" s="209">
        <f>SUM(G18:G19)</f>
        <v>0</v>
      </c>
      <c r="I17" s="197"/>
      <c r="J17" s="209">
        <f>SUM(J18:J19)</f>
        <v>0</v>
      </c>
      <c r="K17" s="209">
        <f t="shared" ref="K17:AN17" si="5">SUM(K18:K19)</f>
        <v>0</v>
      </c>
      <c r="L17" s="209">
        <f t="shared" si="5"/>
        <v>0</v>
      </c>
      <c r="M17" s="209">
        <f t="shared" si="5"/>
        <v>0</v>
      </c>
      <c r="N17" s="209">
        <f t="shared" si="5"/>
        <v>0</v>
      </c>
      <c r="O17" s="209">
        <f t="shared" si="5"/>
        <v>0</v>
      </c>
      <c r="P17" s="209">
        <f t="shared" si="5"/>
        <v>0</v>
      </c>
      <c r="Q17" s="209">
        <f t="shared" si="5"/>
        <v>0</v>
      </c>
      <c r="R17" s="209">
        <f t="shared" si="5"/>
        <v>0</v>
      </c>
      <c r="S17" s="209">
        <f t="shared" si="5"/>
        <v>0</v>
      </c>
      <c r="T17" s="209">
        <f t="shared" si="5"/>
        <v>0</v>
      </c>
      <c r="U17" s="209">
        <f t="shared" si="5"/>
        <v>0</v>
      </c>
      <c r="V17" s="209">
        <f t="shared" si="5"/>
        <v>0</v>
      </c>
      <c r="W17" s="209">
        <f t="shared" si="5"/>
        <v>0</v>
      </c>
      <c r="X17" s="209">
        <f t="shared" si="5"/>
        <v>0</v>
      </c>
      <c r="Y17" s="209">
        <f t="shared" si="5"/>
        <v>0</v>
      </c>
      <c r="Z17" s="209">
        <f t="shared" si="5"/>
        <v>0</v>
      </c>
      <c r="AA17" s="209">
        <f t="shared" si="5"/>
        <v>0</v>
      </c>
      <c r="AB17" s="209">
        <f t="shared" si="5"/>
        <v>0</v>
      </c>
      <c r="AC17" s="209">
        <f t="shared" si="5"/>
        <v>0</v>
      </c>
      <c r="AD17" s="209">
        <f t="shared" si="5"/>
        <v>0</v>
      </c>
      <c r="AE17" s="209">
        <f t="shared" si="5"/>
        <v>0</v>
      </c>
      <c r="AF17" s="209">
        <f t="shared" si="5"/>
        <v>0</v>
      </c>
      <c r="AG17" s="209">
        <f t="shared" si="5"/>
        <v>0</v>
      </c>
      <c r="AH17" s="209">
        <f t="shared" si="5"/>
        <v>0</v>
      </c>
      <c r="AI17" s="209">
        <f t="shared" si="5"/>
        <v>0</v>
      </c>
      <c r="AJ17" s="209">
        <f t="shared" si="5"/>
        <v>0</v>
      </c>
      <c r="AK17" s="209">
        <f t="shared" si="5"/>
        <v>0</v>
      </c>
      <c r="AL17" s="209">
        <f t="shared" si="5"/>
        <v>0</v>
      </c>
      <c r="AM17" s="209">
        <f t="shared" si="5"/>
        <v>0</v>
      </c>
      <c r="AN17" s="209">
        <f t="shared" si="5"/>
        <v>0</v>
      </c>
    </row>
    <row r="18" spans="1:40" ht="15.6" x14ac:dyDescent="0.3">
      <c r="A18" s="37"/>
      <c r="B18" s="38"/>
      <c r="C18" s="39"/>
      <c r="D18" s="39"/>
      <c r="E18" s="194"/>
      <c r="F18" s="124"/>
      <c r="G18" s="124">
        <f>IFERROR(ROUND(E18/F18,2),0)</f>
        <v>0</v>
      </c>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row>
    <row r="19" spans="1:40" ht="15.6" x14ac:dyDescent="0.3">
      <c r="A19" s="42"/>
      <c r="B19" s="38"/>
      <c r="C19" s="39"/>
      <c r="D19" s="39"/>
      <c r="E19" s="194"/>
      <c r="F19" s="124"/>
      <c r="G19" s="124">
        <f>IFERROR(ROUND(E19/F19,2),0)</f>
        <v>0</v>
      </c>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row>
    <row r="20" spans="1:40" ht="15.6" x14ac:dyDescent="0.3">
      <c r="A20" s="50"/>
      <c r="B20" s="51" t="s">
        <v>84</v>
      </c>
      <c r="C20" s="52">
        <f>C4+C10+C14+C17</f>
        <v>0</v>
      </c>
      <c r="D20" s="52">
        <f>D4+D10+D14+D17</f>
        <v>0</v>
      </c>
      <c r="E20" s="195">
        <f>E4+E10+E14+E17</f>
        <v>0</v>
      </c>
      <c r="F20" s="198"/>
      <c r="G20" s="208">
        <f>G4+G10+G14+G17</f>
        <v>0</v>
      </c>
      <c r="I20" s="198"/>
      <c r="J20" s="208">
        <f t="shared" ref="J20:AN20" si="6">J4+J10+J14+J17</f>
        <v>0</v>
      </c>
      <c r="K20" s="208">
        <f t="shared" si="6"/>
        <v>0</v>
      </c>
      <c r="L20" s="208">
        <f t="shared" si="6"/>
        <v>0</v>
      </c>
      <c r="M20" s="208">
        <f t="shared" si="6"/>
        <v>0</v>
      </c>
      <c r="N20" s="208">
        <f t="shared" si="6"/>
        <v>0</v>
      </c>
      <c r="O20" s="208">
        <f t="shared" si="6"/>
        <v>0</v>
      </c>
      <c r="P20" s="208">
        <f t="shared" si="6"/>
        <v>0</v>
      </c>
      <c r="Q20" s="208">
        <f t="shared" si="6"/>
        <v>0</v>
      </c>
      <c r="R20" s="208">
        <f t="shared" si="6"/>
        <v>0</v>
      </c>
      <c r="S20" s="208">
        <f t="shared" si="6"/>
        <v>0</v>
      </c>
      <c r="T20" s="208">
        <f t="shared" si="6"/>
        <v>0</v>
      </c>
      <c r="U20" s="208">
        <f t="shared" si="6"/>
        <v>0</v>
      </c>
      <c r="V20" s="208">
        <f t="shared" si="6"/>
        <v>0</v>
      </c>
      <c r="W20" s="208">
        <f t="shared" si="6"/>
        <v>0</v>
      </c>
      <c r="X20" s="208">
        <f t="shared" si="6"/>
        <v>0</v>
      </c>
      <c r="Y20" s="208">
        <f t="shared" si="6"/>
        <v>0</v>
      </c>
      <c r="Z20" s="208">
        <f t="shared" si="6"/>
        <v>0</v>
      </c>
      <c r="AA20" s="208">
        <f t="shared" si="6"/>
        <v>0</v>
      </c>
      <c r="AB20" s="208">
        <f t="shared" si="6"/>
        <v>0</v>
      </c>
      <c r="AC20" s="208">
        <f t="shared" si="6"/>
        <v>0</v>
      </c>
      <c r="AD20" s="208">
        <f t="shared" si="6"/>
        <v>0</v>
      </c>
      <c r="AE20" s="208">
        <f t="shared" si="6"/>
        <v>0</v>
      </c>
      <c r="AF20" s="208">
        <f t="shared" si="6"/>
        <v>0</v>
      </c>
      <c r="AG20" s="208">
        <f t="shared" si="6"/>
        <v>0</v>
      </c>
      <c r="AH20" s="208">
        <f t="shared" si="6"/>
        <v>0</v>
      </c>
      <c r="AI20" s="208">
        <f t="shared" si="6"/>
        <v>0</v>
      </c>
      <c r="AJ20" s="208">
        <f t="shared" si="6"/>
        <v>0</v>
      </c>
      <c r="AK20" s="208">
        <f t="shared" si="6"/>
        <v>0</v>
      </c>
      <c r="AL20" s="208">
        <f t="shared" si="6"/>
        <v>0</v>
      </c>
      <c r="AM20" s="208">
        <f t="shared" si="6"/>
        <v>0</v>
      </c>
      <c r="AN20" s="208">
        <f t="shared" si="6"/>
        <v>0</v>
      </c>
    </row>
    <row r="21" spans="1:40" ht="15.6" x14ac:dyDescent="0.3">
      <c r="A21" s="32"/>
      <c r="B21" s="53"/>
      <c r="C21" s="32"/>
      <c r="D21" s="32"/>
      <c r="E21" s="32"/>
    </row>
    <row r="22" spans="1:40" ht="15.6" x14ac:dyDescent="0.3">
      <c r="A22" s="32"/>
      <c r="B22" s="53"/>
      <c r="C22" s="32"/>
      <c r="D22" s="32"/>
      <c r="E22" s="32"/>
    </row>
    <row r="23" spans="1:40" ht="15.6" x14ac:dyDescent="0.3">
      <c r="A23" s="36" t="s">
        <v>85</v>
      </c>
      <c r="B23" s="53"/>
      <c r="C23" s="32"/>
      <c r="D23" s="32"/>
      <c r="E23" s="32"/>
    </row>
    <row r="24" spans="1:40" ht="15.6" x14ac:dyDescent="0.3">
      <c r="A24" s="32"/>
      <c r="B24" s="53"/>
      <c r="C24" s="32"/>
      <c r="D24" s="32"/>
      <c r="E24" s="32"/>
      <c r="I24" s="203" t="s">
        <v>218</v>
      </c>
      <c r="J24" s="202">
        <v>45870</v>
      </c>
      <c r="K24" s="89">
        <v>45901</v>
      </c>
      <c r="L24" s="89">
        <v>45931</v>
      </c>
      <c r="M24" s="89">
        <v>45962</v>
      </c>
      <c r="N24" s="89">
        <v>45992</v>
      </c>
      <c r="O24" s="89">
        <v>46023</v>
      </c>
      <c r="P24" s="89">
        <v>46054</v>
      </c>
      <c r="Q24" s="89">
        <v>46082</v>
      </c>
      <c r="R24" s="89">
        <v>46113</v>
      </c>
      <c r="S24" s="89">
        <v>46143</v>
      </c>
      <c r="T24" s="89">
        <v>46174</v>
      </c>
      <c r="U24" s="89">
        <v>46204</v>
      </c>
      <c r="V24" s="89">
        <v>46235</v>
      </c>
      <c r="W24" s="89">
        <v>46266</v>
      </c>
      <c r="X24" s="89">
        <v>46296</v>
      </c>
      <c r="Y24" s="89">
        <v>46327</v>
      </c>
      <c r="Z24" s="89">
        <v>46357</v>
      </c>
      <c r="AA24" s="89">
        <v>46388</v>
      </c>
      <c r="AB24" s="91">
        <v>46419</v>
      </c>
      <c r="AC24" s="91">
        <v>46447</v>
      </c>
      <c r="AD24" s="91">
        <v>46478</v>
      </c>
      <c r="AE24" s="91">
        <v>46508</v>
      </c>
      <c r="AF24" s="91">
        <v>46539</v>
      </c>
      <c r="AG24" s="91">
        <v>46569</v>
      </c>
      <c r="AH24" s="91">
        <v>46600</v>
      </c>
      <c r="AI24" s="91">
        <v>46631</v>
      </c>
      <c r="AJ24" s="91">
        <v>46661</v>
      </c>
      <c r="AK24" s="91">
        <v>46692</v>
      </c>
      <c r="AL24" s="91">
        <v>46722</v>
      </c>
      <c r="AM24" s="91">
        <v>46753</v>
      </c>
      <c r="AN24" s="91">
        <v>46784</v>
      </c>
    </row>
    <row r="25" spans="1:40" ht="46.8" x14ac:dyDescent="0.3">
      <c r="A25" s="27" t="s">
        <v>44</v>
      </c>
      <c r="B25" s="28" t="s">
        <v>45</v>
      </c>
      <c r="C25" s="29" t="s">
        <v>46</v>
      </c>
      <c r="D25" s="30" t="s">
        <v>47</v>
      </c>
      <c r="E25" s="193" t="s">
        <v>48</v>
      </c>
      <c r="F25" s="196" t="s">
        <v>112</v>
      </c>
      <c r="G25" s="196" t="s">
        <v>214</v>
      </c>
      <c r="I25" s="204"/>
      <c r="J25" s="205" t="s">
        <v>54</v>
      </c>
      <c r="K25" s="104" t="s">
        <v>55</v>
      </c>
      <c r="L25" s="104" t="s">
        <v>56</v>
      </c>
      <c r="M25" s="104" t="s">
        <v>57</v>
      </c>
      <c r="N25" s="104" t="s">
        <v>58</v>
      </c>
      <c r="O25" s="104" t="s">
        <v>59</v>
      </c>
      <c r="P25" s="104" t="s">
        <v>60</v>
      </c>
      <c r="Q25" s="104" t="s">
        <v>61</v>
      </c>
      <c r="R25" s="104" t="s">
        <v>62</v>
      </c>
      <c r="S25" s="104" t="s">
        <v>63</v>
      </c>
      <c r="T25" s="104" t="s">
        <v>64</v>
      </c>
      <c r="U25" s="104" t="s">
        <v>65</v>
      </c>
      <c r="V25" s="104" t="s">
        <v>108</v>
      </c>
      <c r="W25" s="104" t="s">
        <v>109</v>
      </c>
      <c r="X25" s="104" t="s">
        <v>116</v>
      </c>
      <c r="Y25" s="104" t="s">
        <v>117</v>
      </c>
      <c r="Z25" s="104" t="s">
        <v>118</v>
      </c>
      <c r="AA25" s="104" t="s">
        <v>119</v>
      </c>
      <c r="AB25" s="206" t="s">
        <v>129</v>
      </c>
      <c r="AC25" s="206" t="s">
        <v>130</v>
      </c>
      <c r="AD25" s="206" t="s">
        <v>131</v>
      </c>
      <c r="AE25" s="206" t="s">
        <v>132</v>
      </c>
      <c r="AF25" s="206" t="s">
        <v>133</v>
      </c>
      <c r="AG25" s="206" t="s">
        <v>134</v>
      </c>
      <c r="AH25" s="206" t="s">
        <v>135</v>
      </c>
      <c r="AI25" s="206" t="s">
        <v>136</v>
      </c>
      <c r="AJ25" s="206" t="s">
        <v>137</v>
      </c>
      <c r="AK25" s="206" t="s">
        <v>138</v>
      </c>
      <c r="AL25" s="206" t="s">
        <v>139</v>
      </c>
      <c r="AM25" s="206" t="s">
        <v>140</v>
      </c>
      <c r="AN25" s="206" t="s">
        <v>141</v>
      </c>
    </row>
    <row r="26" spans="1:40" ht="15.6" x14ac:dyDescent="0.3">
      <c r="A26" s="41">
        <v>3</v>
      </c>
      <c r="B26" s="72" t="s">
        <v>104</v>
      </c>
      <c r="C26" s="73"/>
      <c r="D26" s="73"/>
      <c r="E26" s="73"/>
      <c r="F26" s="197"/>
      <c r="G26" s="197">
        <f>SUM(G27:G31)</f>
        <v>0</v>
      </c>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row>
    <row r="27" spans="1:40" ht="15" customHeight="1" x14ac:dyDescent="0.3">
      <c r="A27" s="42"/>
      <c r="B27" s="38"/>
      <c r="C27" s="39"/>
      <c r="D27" s="39"/>
      <c r="E27" s="194"/>
      <c r="F27" s="124"/>
      <c r="G27" s="124">
        <f>IFERROR(ROUND(E27/F27,2),0)</f>
        <v>0</v>
      </c>
      <c r="I27" s="197"/>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c r="AM27" s="124"/>
      <c r="AN27" s="124"/>
    </row>
    <row r="28" spans="1:40" ht="15" customHeight="1" x14ac:dyDescent="0.3">
      <c r="A28" s="210"/>
      <c r="B28" s="38"/>
      <c r="C28" s="39"/>
      <c r="D28" s="39"/>
      <c r="E28" s="194"/>
      <c r="F28" s="124"/>
      <c r="G28" s="124">
        <f>IFERROR(ROUND(E28/F28,2),0)</f>
        <v>0</v>
      </c>
      <c r="I28" s="197"/>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row>
    <row r="29" spans="1:40" ht="15" customHeight="1" x14ac:dyDescent="0.3">
      <c r="A29" s="211"/>
      <c r="B29" s="38"/>
      <c r="C29" s="39"/>
      <c r="D29" s="39"/>
      <c r="E29" s="194"/>
      <c r="F29" s="124"/>
      <c r="G29" s="124">
        <f>IFERROR(ROUND(E29/F29,2),0)</f>
        <v>0</v>
      </c>
      <c r="I29" s="197"/>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row>
    <row r="30" spans="1:40" ht="15" customHeight="1" x14ac:dyDescent="0.3">
      <c r="A30" s="49"/>
      <c r="B30" s="38"/>
      <c r="C30" s="39"/>
      <c r="D30" s="39"/>
      <c r="E30" s="194"/>
      <c r="F30" s="124"/>
      <c r="G30" s="124">
        <f>IFERROR(ROUND(E30/F30,2),0)</f>
        <v>0</v>
      </c>
      <c r="I30" s="197"/>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row>
    <row r="31" spans="1:40" ht="15" customHeight="1" x14ac:dyDescent="0.3">
      <c r="A31" s="49"/>
      <c r="B31" s="38"/>
      <c r="C31" s="39"/>
      <c r="D31" s="39"/>
      <c r="E31" s="194"/>
      <c r="F31" s="124"/>
      <c r="G31" s="124">
        <f>IFERROR(ROUND(E31/F31,2),0)</f>
        <v>0</v>
      </c>
      <c r="I31" s="197"/>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row>
    <row r="32" spans="1:40" ht="15" customHeight="1" x14ac:dyDescent="0.3">
      <c r="A32" s="49"/>
      <c r="B32" s="38"/>
      <c r="C32" s="39"/>
      <c r="D32" s="39"/>
      <c r="E32" s="194"/>
      <c r="F32" s="124"/>
      <c r="G32" s="124">
        <f>IFERROR(ROUND(E32/F32,2),0)</f>
        <v>0</v>
      </c>
      <c r="I32" s="197"/>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row>
    <row r="33" spans="1:40" ht="15" customHeight="1" x14ac:dyDescent="0.3">
      <c r="A33" s="50"/>
      <c r="B33" s="51" t="s">
        <v>105</v>
      </c>
      <c r="C33" s="52">
        <f>SUM(C27:C32)</f>
        <v>0</v>
      </c>
      <c r="D33" s="52">
        <f t="shared" ref="D33:E33" si="7">SUM(D27:D32)</f>
        <v>0</v>
      </c>
      <c r="E33" s="195">
        <f t="shared" si="7"/>
        <v>0</v>
      </c>
      <c r="F33" s="198"/>
      <c r="G33" s="198">
        <f>G26</f>
        <v>0</v>
      </c>
      <c r="I33" s="197"/>
      <c r="J33" s="207">
        <f>SUM(J27:J32)</f>
        <v>0</v>
      </c>
      <c r="K33" s="207">
        <f t="shared" ref="K33:AN33" si="8">SUM(K27:K32)</f>
        <v>0</v>
      </c>
      <c r="L33" s="207">
        <f t="shared" si="8"/>
        <v>0</v>
      </c>
      <c r="M33" s="207">
        <f t="shared" si="8"/>
        <v>0</v>
      </c>
      <c r="N33" s="207">
        <f t="shared" si="8"/>
        <v>0</v>
      </c>
      <c r="O33" s="207">
        <f t="shared" si="8"/>
        <v>0</v>
      </c>
      <c r="P33" s="207">
        <f t="shared" si="8"/>
        <v>0</v>
      </c>
      <c r="Q33" s="207">
        <f t="shared" si="8"/>
        <v>0</v>
      </c>
      <c r="R33" s="207">
        <f t="shared" si="8"/>
        <v>0</v>
      </c>
      <c r="S33" s="207">
        <f t="shared" si="8"/>
        <v>0</v>
      </c>
      <c r="T33" s="207">
        <f t="shared" si="8"/>
        <v>0</v>
      </c>
      <c r="U33" s="207">
        <f t="shared" si="8"/>
        <v>0</v>
      </c>
      <c r="V33" s="207">
        <f t="shared" si="8"/>
        <v>0</v>
      </c>
      <c r="W33" s="207">
        <f t="shared" si="8"/>
        <v>0</v>
      </c>
      <c r="X33" s="207">
        <f t="shared" si="8"/>
        <v>0</v>
      </c>
      <c r="Y33" s="207">
        <f t="shared" si="8"/>
        <v>0</v>
      </c>
      <c r="Z33" s="207">
        <f t="shared" si="8"/>
        <v>0</v>
      </c>
      <c r="AA33" s="207">
        <f t="shared" si="8"/>
        <v>0</v>
      </c>
      <c r="AB33" s="207">
        <f t="shared" si="8"/>
        <v>0</v>
      </c>
      <c r="AC33" s="207">
        <f t="shared" si="8"/>
        <v>0</v>
      </c>
      <c r="AD33" s="207">
        <f t="shared" si="8"/>
        <v>0</v>
      </c>
      <c r="AE33" s="207">
        <f t="shared" si="8"/>
        <v>0</v>
      </c>
      <c r="AF33" s="207">
        <f t="shared" si="8"/>
        <v>0</v>
      </c>
      <c r="AG33" s="207">
        <f t="shared" si="8"/>
        <v>0</v>
      </c>
      <c r="AH33" s="207">
        <f t="shared" si="8"/>
        <v>0</v>
      </c>
      <c r="AI33" s="207">
        <f t="shared" si="8"/>
        <v>0</v>
      </c>
      <c r="AJ33" s="207">
        <f t="shared" si="8"/>
        <v>0</v>
      </c>
      <c r="AK33" s="207">
        <f t="shared" si="8"/>
        <v>0</v>
      </c>
      <c r="AL33" s="207">
        <f t="shared" si="8"/>
        <v>0</v>
      </c>
      <c r="AM33" s="207">
        <f t="shared" si="8"/>
        <v>0</v>
      </c>
      <c r="AN33" s="207">
        <f t="shared" si="8"/>
        <v>0</v>
      </c>
    </row>
    <row r="37" spans="1:40" ht="15" customHeight="1" x14ac:dyDescent="0.3">
      <c r="A37" s="36" t="s">
        <v>102</v>
      </c>
    </row>
    <row r="38" spans="1:40" ht="15" customHeight="1" x14ac:dyDescent="0.3">
      <c r="I38" s="203" t="s">
        <v>218</v>
      </c>
      <c r="J38" s="202">
        <v>45870</v>
      </c>
      <c r="K38" s="89">
        <v>45901</v>
      </c>
      <c r="L38" s="89">
        <v>45931</v>
      </c>
      <c r="M38" s="89">
        <v>45962</v>
      </c>
      <c r="N38" s="89">
        <v>45992</v>
      </c>
      <c r="O38" s="89">
        <v>46023</v>
      </c>
      <c r="P38" s="89">
        <v>46054</v>
      </c>
      <c r="Q38" s="89">
        <v>46082</v>
      </c>
      <c r="R38" s="89">
        <v>46113</v>
      </c>
      <c r="S38" s="89">
        <v>46143</v>
      </c>
      <c r="T38" s="89">
        <v>46174</v>
      </c>
      <c r="U38" s="89">
        <v>46204</v>
      </c>
      <c r="V38" s="89">
        <v>46235</v>
      </c>
      <c r="W38" s="89">
        <v>46266</v>
      </c>
      <c r="X38" s="89">
        <v>46296</v>
      </c>
      <c r="Y38" s="89">
        <v>46327</v>
      </c>
      <c r="Z38" s="89">
        <v>46357</v>
      </c>
      <c r="AA38" s="89">
        <v>46388</v>
      </c>
      <c r="AB38" s="91">
        <v>46419</v>
      </c>
      <c r="AC38" s="91">
        <v>46447</v>
      </c>
      <c r="AD38" s="91">
        <v>46478</v>
      </c>
      <c r="AE38" s="91">
        <v>46508</v>
      </c>
      <c r="AF38" s="91">
        <v>46539</v>
      </c>
      <c r="AG38" s="91">
        <v>46569</v>
      </c>
      <c r="AH38" s="91">
        <v>46600</v>
      </c>
      <c r="AI38" s="91">
        <v>46631</v>
      </c>
      <c r="AJ38" s="91">
        <v>46661</v>
      </c>
      <c r="AK38" s="91">
        <v>46692</v>
      </c>
      <c r="AL38" s="91">
        <v>46722</v>
      </c>
      <c r="AM38" s="91">
        <v>46753</v>
      </c>
      <c r="AN38" s="91">
        <v>46784</v>
      </c>
    </row>
    <row r="39" spans="1:40" ht="15" customHeight="1" x14ac:dyDescent="0.3">
      <c r="A39" s="27" t="s">
        <v>44</v>
      </c>
      <c r="B39" s="28" t="s">
        <v>45</v>
      </c>
      <c r="C39" s="28" t="s">
        <v>100</v>
      </c>
      <c r="D39" s="29" t="s">
        <v>101</v>
      </c>
      <c r="E39" s="29" t="s">
        <v>46</v>
      </c>
      <c r="F39" s="30" t="s">
        <v>47</v>
      </c>
      <c r="G39" s="31" t="s">
        <v>48</v>
      </c>
      <c r="I39" s="204"/>
      <c r="J39" s="205" t="s">
        <v>54</v>
      </c>
      <c r="K39" s="104" t="s">
        <v>55</v>
      </c>
      <c r="L39" s="104" t="s">
        <v>56</v>
      </c>
      <c r="M39" s="104" t="s">
        <v>57</v>
      </c>
      <c r="N39" s="104" t="s">
        <v>58</v>
      </c>
      <c r="O39" s="104" t="s">
        <v>59</v>
      </c>
      <c r="P39" s="104" t="s">
        <v>60</v>
      </c>
      <c r="Q39" s="104" t="s">
        <v>61</v>
      </c>
      <c r="R39" s="104" t="s">
        <v>62</v>
      </c>
      <c r="S39" s="104" t="s">
        <v>63</v>
      </c>
      <c r="T39" s="104" t="s">
        <v>64</v>
      </c>
      <c r="U39" s="104" t="s">
        <v>65</v>
      </c>
      <c r="V39" s="104" t="s">
        <v>108</v>
      </c>
      <c r="W39" s="104" t="s">
        <v>109</v>
      </c>
      <c r="X39" s="104" t="s">
        <v>116</v>
      </c>
      <c r="Y39" s="104" t="s">
        <v>117</v>
      </c>
      <c r="Z39" s="104" t="s">
        <v>118</v>
      </c>
      <c r="AA39" s="104" t="s">
        <v>119</v>
      </c>
      <c r="AB39" s="206" t="s">
        <v>129</v>
      </c>
      <c r="AC39" s="206" t="s">
        <v>130</v>
      </c>
      <c r="AD39" s="206" t="s">
        <v>131</v>
      </c>
      <c r="AE39" s="206" t="s">
        <v>132</v>
      </c>
      <c r="AF39" s="206" t="s">
        <v>133</v>
      </c>
      <c r="AG39" s="206" t="s">
        <v>134</v>
      </c>
      <c r="AH39" s="206" t="s">
        <v>135</v>
      </c>
      <c r="AI39" s="206" t="s">
        <v>136</v>
      </c>
      <c r="AJ39" s="206" t="s">
        <v>137</v>
      </c>
      <c r="AK39" s="206" t="s">
        <v>138</v>
      </c>
      <c r="AL39" s="206" t="s">
        <v>139</v>
      </c>
      <c r="AM39" s="206" t="s">
        <v>140</v>
      </c>
      <c r="AN39" s="206" t="s">
        <v>141</v>
      </c>
    </row>
    <row r="40" spans="1:40" ht="15" customHeight="1" x14ac:dyDescent="0.3">
      <c r="A40" s="41">
        <v>6</v>
      </c>
      <c r="B40" s="34" t="s">
        <v>52</v>
      </c>
      <c r="C40" s="34"/>
      <c r="D40" s="35"/>
      <c r="E40" s="35"/>
      <c r="F40" s="35"/>
      <c r="G40" s="35"/>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7"/>
      <c r="AK40" s="197"/>
      <c r="AL40" s="197"/>
      <c r="AM40" s="197"/>
      <c r="AN40" s="197"/>
    </row>
    <row r="41" spans="1:40" ht="15" customHeight="1" x14ac:dyDescent="0.3">
      <c r="A41" s="49"/>
      <c r="B41" s="38"/>
      <c r="C41" s="38"/>
      <c r="D41" s="39"/>
      <c r="E41" s="39"/>
      <c r="F41" s="39"/>
      <c r="G41" s="39"/>
      <c r="I41" s="197"/>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row>
    <row r="42" spans="1:40" ht="15" customHeight="1" x14ac:dyDescent="0.3">
      <c r="A42" s="49"/>
      <c r="B42" s="38"/>
      <c r="C42" s="38"/>
      <c r="D42" s="39"/>
      <c r="E42" s="39"/>
      <c r="F42" s="39"/>
      <c r="G42" s="39"/>
      <c r="I42" s="197"/>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row>
    <row r="43" spans="1:40" ht="15" customHeight="1" x14ac:dyDescent="0.3">
      <c r="A43" s="49"/>
      <c r="B43" s="38"/>
      <c r="C43" s="38"/>
      <c r="D43" s="39"/>
      <c r="E43" s="39"/>
      <c r="F43" s="39"/>
      <c r="G43" s="39"/>
      <c r="I43" s="197"/>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row>
    <row r="44" spans="1:40" ht="15" customHeight="1" x14ac:dyDescent="0.3">
      <c r="A44" s="49"/>
      <c r="B44" s="38"/>
      <c r="C44" s="38"/>
      <c r="D44" s="39"/>
      <c r="E44" s="39"/>
      <c r="F44" s="39"/>
      <c r="G44" s="39"/>
      <c r="I44" s="197"/>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row>
    <row r="45" spans="1:40" ht="15" customHeight="1" x14ac:dyDescent="0.3">
      <c r="A45" s="49"/>
      <c r="B45" s="38"/>
      <c r="C45" s="38"/>
      <c r="D45" s="39"/>
      <c r="E45" s="39"/>
      <c r="F45" s="39"/>
      <c r="G45" s="39"/>
      <c r="I45" s="197"/>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row>
    <row r="46" spans="1:40" ht="15" customHeight="1" x14ac:dyDescent="0.3">
      <c r="A46" s="50"/>
      <c r="B46" s="51" t="s">
        <v>103</v>
      </c>
      <c r="C46" s="51"/>
      <c r="D46" s="52"/>
      <c r="E46" s="52">
        <f>SUM(E41:E45)</f>
        <v>0</v>
      </c>
      <c r="F46" s="52">
        <f>SUM(F41:F45)</f>
        <v>0</v>
      </c>
      <c r="G46" s="52">
        <f>SUM(G41:G45)</f>
        <v>0</v>
      </c>
      <c r="I46" s="197"/>
      <c r="J46" s="207">
        <f>SUM(J41:J45)</f>
        <v>0</v>
      </c>
      <c r="K46" s="207">
        <f t="shared" ref="K46:AN46" si="9">SUM(K41:K45)</f>
        <v>0</v>
      </c>
      <c r="L46" s="207">
        <f t="shared" si="9"/>
        <v>0</v>
      </c>
      <c r="M46" s="207">
        <f t="shared" si="9"/>
        <v>0</v>
      </c>
      <c r="N46" s="207">
        <f t="shared" si="9"/>
        <v>0</v>
      </c>
      <c r="O46" s="207">
        <f t="shared" si="9"/>
        <v>0</v>
      </c>
      <c r="P46" s="207">
        <f t="shared" si="9"/>
        <v>0</v>
      </c>
      <c r="Q46" s="207">
        <f t="shared" si="9"/>
        <v>0</v>
      </c>
      <c r="R46" s="207">
        <f t="shared" si="9"/>
        <v>0</v>
      </c>
      <c r="S46" s="207">
        <f t="shared" si="9"/>
        <v>0</v>
      </c>
      <c r="T46" s="207">
        <f t="shared" si="9"/>
        <v>0</v>
      </c>
      <c r="U46" s="207">
        <f t="shared" si="9"/>
        <v>0</v>
      </c>
      <c r="V46" s="207">
        <f t="shared" si="9"/>
        <v>0</v>
      </c>
      <c r="W46" s="207">
        <f t="shared" si="9"/>
        <v>0</v>
      </c>
      <c r="X46" s="207">
        <f t="shared" si="9"/>
        <v>0</v>
      </c>
      <c r="Y46" s="207">
        <f t="shared" si="9"/>
        <v>0</v>
      </c>
      <c r="Z46" s="207">
        <f t="shared" si="9"/>
        <v>0</v>
      </c>
      <c r="AA46" s="207">
        <f t="shared" si="9"/>
        <v>0</v>
      </c>
      <c r="AB46" s="207">
        <f t="shared" si="9"/>
        <v>0</v>
      </c>
      <c r="AC46" s="207">
        <f t="shared" si="9"/>
        <v>0</v>
      </c>
      <c r="AD46" s="207">
        <f t="shared" si="9"/>
        <v>0</v>
      </c>
      <c r="AE46" s="207">
        <f t="shared" si="9"/>
        <v>0</v>
      </c>
      <c r="AF46" s="207">
        <f t="shared" si="9"/>
        <v>0</v>
      </c>
      <c r="AG46" s="207">
        <f t="shared" si="9"/>
        <v>0</v>
      </c>
      <c r="AH46" s="207">
        <f t="shared" si="9"/>
        <v>0</v>
      </c>
      <c r="AI46" s="207">
        <f t="shared" si="9"/>
        <v>0</v>
      </c>
      <c r="AJ46" s="207">
        <f t="shared" si="9"/>
        <v>0</v>
      </c>
      <c r="AK46" s="207">
        <f t="shared" si="9"/>
        <v>0</v>
      </c>
      <c r="AL46" s="207">
        <f t="shared" si="9"/>
        <v>0</v>
      </c>
      <c r="AM46" s="207">
        <f t="shared" si="9"/>
        <v>0</v>
      </c>
      <c r="AN46" s="207">
        <f t="shared" si="9"/>
        <v>0</v>
      </c>
    </row>
  </sheetData>
  <sheetProtection sheet="1" objects="1" scenarios="1"/>
  <protectedRanges>
    <protectedRange sqref="A41:G45 J41:AN45" name="Zonă3"/>
    <protectedRange sqref="A5:F9 A11:F13 A15:F16 A18:F19 I5:AN9 I11:AN13 I15:AN16 I18:AN19" name="Zonă1"/>
    <protectedRange sqref="A27:F32 J27:AN32" name="Zonă2"/>
  </protectedRanges>
  <mergeCells count="4">
    <mergeCell ref="B26:E26"/>
    <mergeCell ref="I2:I3"/>
    <mergeCell ref="I24:I25"/>
    <mergeCell ref="I38:I3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A987"/>
  <sheetViews>
    <sheetView workbookViewId="0">
      <pane xSplit="1" ySplit="2" topLeftCell="B25" activePane="bottomRight" state="frozen"/>
      <selection pane="topRight" activeCell="B1" sqref="B1"/>
      <selection pane="bottomLeft" activeCell="A3" sqref="A3"/>
      <selection pane="bottomRight" activeCell="A20" sqref="A20:XFD20"/>
    </sheetView>
  </sheetViews>
  <sheetFormatPr defaultRowHeight="15" customHeight="1" x14ac:dyDescent="0.3"/>
  <cols>
    <col min="1" max="1" width="59.44140625" style="12" customWidth="1"/>
    <col min="2" max="2" width="9.21875" style="12" customWidth="1"/>
    <col min="3" max="3" width="12.44140625" style="12" customWidth="1"/>
    <col min="4" max="4" width="9.77734375" style="12" customWidth="1"/>
    <col min="5" max="5" width="15.21875" style="12" customWidth="1"/>
    <col min="6" max="24" width="8.88671875" style="12"/>
    <col min="25" max="25" width="12.88671875" style="12" customWidth="1"/>
    <col min="26" max="16384" width="8.88671875" style="12"/>
  </cols>
  <sheetData>
    <row r="1" spans="1:27" ht="18.600000000000001" customHeight="1" x14ac:dyDescent="0.3">
      <c r="A1" s="77" t="s">
        <v>12</v>
      </c>
      <c r="B1" s="79" t="s">
        <v>13</v>
      </c>
      <c r="C1" s="80" t="s">
        <v>86</v>
      </c>
      <c r="D1" s="81"/>
      <c r="E1" s="81"/>
      <c r="G1" s="89">
        <v>45870</v>
      </c>
      <c r="H1" s="89">
        <v>45901</v>
      </c>
      <c r="I1" s="89">
        <v>45931</v>
      </c>
      <c r="J1" s="89">
        <v>45962</v>
      </c>
      <c r="K1" s="89">
        <v>45992</v>
      </c>
      <c r="L1" s="89">
        <v>46023</v>
      </c>
      <c r="M1" s="89">
        <v>46054</v>
      </c>
      <c r="N1" s="89">
        <v>46082</v>
      </c>
      <c r="O1" s="89">
        <v>46113</v>
      </c>
      <c r="P1" s="89">
        <v>46143</v>
      </c>
      <c r="Q1" s="89">
        <v>46174</v>
      </c>
      <c r="R1" s="89">
        <v>46204</v>
      </c>
      <c r="S1" s="89">
        <v>46235</v>
      </c>
      <c r="T1" s="89">
        <v>46266</v>
      </c>
      <c r="U1" s="89">
        <v>46296</v>
      </c>
      <c r="V1" s="89">
        <v>46327</v>
      </c>
      <c r="W1" s="89">
        <v>46357</v>
      </c>
      <c r="X1" s="102">
        <v>46388</v>
      </c>
      <c r="Y1" s="103" t="s">
        <v>107</v>
      </c>
      <c r="AA1" s="103" t="s">
        <v>144</v>
      </c>
    </row>
    <row r="2" spans="1:27" ht="19.8" customHeight="1" x14ac:dyDescent="0.3">
      <c r="A2" s="78"/>
      <c r="B2" s="78"/>
      <c r="C2" s="11" t="s">
        <v>14</v>
      </c>
      <c r="D2" s="11" t="s">
        <v>15</v>
      </c>
      <c r="E2" s="11" t="s">
        <v>16</v>
      </c>
      <c r="G2" s="104" t="s">
        <v>54</v>
      </c>
      <c r="H2" s="104" t="s">
        <v>55</v>
      </c>
      <c r="I2" s="104" t="s">
        <v>56</v>
      </c>
      <c r="J2" s="104" t="s">
        <v>57</v>
      </c>
      <c r="K2" s="104" t="s">
        <v>58</v>
      </c>
      <c r="L2" s="104" t="s">
        <v>59</v>
      </c>
      <c r="M2" s="104" t="s">
        <v>60</v>
      </c>
      <c r="N2" s="104" t="s">
        <v>61</v>
      </c>
      <c r="O2" s="104" t="s">
        <v>62</v>
      </c>
      <c r="P2" s="104" t="s">
        <v>63</v>
      </c>
      <c r="Q2" s="104" t="s">
        <v>64</v>
      </c>
      <c r="R2" s="104" t="s">
        <v>65</v>
      </c>
      <c r="S2" s="104" t="s">
        <v>108</v>
      </c>
      <c r="T2" s="104" t="s">
        <v>109</v>
      </c>
      <c r="U2" s="104" t="s">
        <v>116</v>
      </c>
      <c r="V2" s="104" t="s">
        <v>117</v>
      </c>
      <c r="W2" s="104" t="s">
        <v>118</v>
      </c>
      <c r="X2" s="105" t="s">
        <v>119</v>
      </c>
      <c r="Y2" s="103"/>
      <c r="AA2" s="103"/>
    </row>
    <row r="3" spans="1:27" ht="14.4" x14ac:dyDescent="0.3">
      <c r="A3" s="13" t="s">
        <v>87</v>
      </c>
      <c r="B3" s="14"/>
      <c r="C3" s="15"/>
      <c r="D3" s="15"/>
      <c r="E3" s="15">
        <f>C3*D3</f>
        <v>0</v>
      </c>
      <c r="G3" s="106"/>
      <c r="H3" s="106"/>
      <c r="I3" s="106"/>
      <c r="J3" s="106"/>
      <c r="K3" s="106"/>
      <c r="L3" s="106"/>
      <c r="M3" s="106"/>
      <c r="N3" s="106"/>
      <c r="O3" s="106"/>
      <c r="P3" s="106"/>
      <c r="Q3" s="106"/>
      <c r="R3" s="106"/>
      <c r="S3" s="106"/>
      <c r="T3" s="106"/>
      <c r="U3" s="106"/>
      <c r="V3" s="106"/>
      <c r="W3" s="106"/>
      <c r="X3" s="106"/>
      <c r="Y3" s="106">
        <f>SUM(G3:X3)</f>
        <v>0</v>
      </c>
      <c r="Z3" s="69"/>
      <c r="AA3" s="106" t="b">
        <f>Y3=E3</f>
        <v>1</v>
      </c>
    </row>
    <row r="4" spans="1:27" ht="14.4" x14ac:dyDescent="0.3">
      <c r="A4" s="13" t="s">
        <v>18</v>
      </c>
      <c r="B4" s="14"/>
      <c r="C4" s="14"/>
      <c r="D4" s="14"/>
      <c r="E4" s="15">
        <f>SUM(E5:E7)</f>
        <v>0</v>
      </c>
      <c r="G4" s="107">
        <f>SUM(G5:G7)</f>
        <v>0</v>
      </c>
      <c r="H4" s="15">
        <f t="shared" ref="H4:X4" si="0">SUM(H5:H7)</f>
        <v>0</v>
      </c>
      <c r="I4" s="15">
        <f t="shared" si="0"/>
        <v>0</v>
      </c>
      <c r="J4" s="15">
        <f t="shared" si="0"/>
        <v>0</v>
      </c>
      <c r="K4" s="15">
        <f t="shared" si="0"/>
        <v>0</v>
      </c>
      <c r="L4" s="15">
        <f t="shared" si="0"/>
        <v>0</v>
      </c>
      <c r="M4" s="15">
        <f t="shared" si="0"/>
        <v>0</v>
      </c>
      <c r="N4" s="15">
        <f t="shared" si="0"/>
        <v>0</v>
      </c>
      <c r="O4" s="15">
        <f t="shared" si="0"/>
        <v>0</v>
      </c>
      <c r="P4" s="15">
        <f t="shared" si="0"/>
        <v>0</v>
      </c>
      <c r="Q4" s="15">
        <f t="shared" si="0"/>
        <v>0</v>
      </c>
      <c r="R4" s="15">
        <f t="shared" si="0"/>
        <v>0</v>
      </c>
      <c r="S4" s="15">
        <f t="shared" si="0"/>
        <v>0</v>
      </c>
      <c r="T4" s="15">
        <f t="shared" si="0"/>
        <v>0</v>
      </c>
      <c r="U4" s="15">
        <f t="shared" si="0"/>
        <v>0</v>
      </c>
      <c r="V4" s="15">
        <f t="shared" si="0"/>
        <v>0</v>
      </c>
      <c r="W4" s="15">
        <f t="shared" si="0"/>
        <v>0</v>
      </c>
      <c r="X4" s="15">
        <f t="shared" si="0"/>
        <v>0</v>
      </c>
      <c r="Y4" s="106">
        <f>SUM(G4:X4)</f>
        <v>0</v>
      </c>
      <c r="Z4" s="69"/>
      <c r="AA4" s="106" t="b">
        <f t="shared" ref="AA4:AA36" si="1">Y4=E4</f>
        <v>1</v>
      </c>
    </row>
    <row r="5" spans="1:27" ht="14.4" x14ac:dyDescent="0.3">
      <c r="A5" s="16" t="s">
        <v>19</v>
      </c>
      <c r="B5" s="17"/>
      <c r="C5" s="18"/>
      <c r="D5" s="18"/>
      <c r="E5" s="18">
        <f>C5*D5</f>
        <v>0</v>
      </c>
      <c r="G5" s="70">
        <f>'2.1. Salarii'!B17</f>
        <v>0</v>
      </c>
      <c r="H5" s="70">
        <f>'2.1. Salarii'!C17</f>
        <v>0</v>
      </c>
      <c r="I5" s="70">
        <f>'2.1. Salarii'!D17</f>
        <v>0</v>
      </c>
      <c r="J5" s="70">
        <f>'2.1. Salarii'!E17</f>
        <v>0</v>
      </c>
      <c r="K5" s="70">
        <f>'2.1. Salarii'!F17</f>
        <v>0</v>
      </c>
      <c r="L5" s="70">
        <f>'2.1. Salarii'!G17</f>
        <v>0</v>
      </c>
      <c r="M5" s="70">
        <f>'2.1. Salarii'!H17</f>
        <v>0</v>
      </c>
      <c r="N5" s="70">
        <f>'2.1. Salarii'!I17</f>
        <v>0</v>
      </c>
      <c r="O5" s="70">
        <f>'2.1. Salarii'!J17</f>
        <v>0</v>
      </c>
      <c r="P5" s="70">
        <f>'2.1. Salarii'!K17</f>
        <v>0</v>
      </c>
      <c r="Q5" s="70">
        <f>'2.1. Salarii'!L17</f>
        <v>0</v>
      </c>
      <c r="R5" s="70">
        <f>'2.1. Salarii'!M17</f>
        <v>0</v>
      </c>
      <c r="S5" s="70">
        <f>'2.1. Salarii'!N17</f>
        <v>0</v>
      </c>
      <c r="T5" s="70">
        <f>'2.1. Salarii'!O17</f>
        <v>0</v>
      </c>
      <c r="U5" s="70">
        <f>'2.1. Salarii'!P17</f>
        <v>0</v>
      </c>
      <c r="V5" s="70">
        <f>'2.1. Salarii'!Q17</f>
        <v>0</v>
      </c>
      <c r="W5" s="70">
        <f>'2.1. Salarii'!R17</f>
        <v>0</v>
      </c>
      <c r="X5" s="70">
        <f>'2.1. Salarii'!S17</f>
        <v>0</v>
      </c>
      <c r="Y5" s="106">
        <f t="shared" ref="Y5:Y36" si="2">SUM(G5:X5)</f>
        <v>0</v>
      </c>
      <c r="AA5" s="70" t="b">
        <f t="shared" si="1"/>
        <v>1</v>
      </c>
    </row>
    <row r="6" spans="1:27" ht="14.4" x14ac:dyDescent="0.3">
      <c r="A6" s="16" t="s">
        <v>20</v>
      </c>
      <c r="B6" s="17"/>
      <c r="C6" s="17"/>
      <c r="D6" s="17"/>
      <c r="E6" s="18">
        <f>C6*D6</f>
        <v>0</v>
      </c>
      <c r="G6" s="70"/>
      <c r="H6" s="70"/>
      <c r="I6" s="70"/>
      <c r="J6" s="70"/>
      <c r="K6" s="70"/>
      <c r="L6" s="70"/>
      <c r="M6" s="70"/>
      <c r="N6" s="70"/>
      <c r="O6" s="70"/>
      <c r="P6" s="70"/>
      <c r="Q6" s="70"/>
      <c r="R6" s="70"/>
      <c r="S6" s="70"/>
      <c r="T6" s="70"/>
      <c r="U6" s="70"/>
      <c r="V6" s="70"/>
      <c r="W6" s="70"/>
      <c r="X6" s="70"/>
      <c r="Y6" s="106">
        <f t="shared" si="2"/>
        <v>0</v>
      </c>
      <c r="AA6" s="70" t="b">
        <f t="shared" si="1"/>
        <v>1</v>
      </c>
    </row>
    <row r="7" spans="1:27" ht="28.8" x14ac:dyDescent="0.3">
      <c r="A7" s="16" t="s">
        <v>88</v>
      </c>
      <c r="B7" s="17"/>
      <c r="C7" s="18"/>
      <c r="D7" s="18"/>
      <c r="E7" s="18">
        <f>INT(C7*D7+0.5)</f>
        <v>0</v>
      </c>
      <c r="G7" s="70">
        <f>'2.1. Salarii'!B18</f>
        <v>0</v>
      </c>
      <c r="H7" s="70">
        <f>'2.1. Salarii'!C18</f>
        <v>0</v>
      </c>
      <c r="I7" s="70">
        <f>'2.1. Salarii'!D18</f>
        <v>0</v>
      </c>
      <c r="J7" s="70">
        <f>'2.1. Salarii'!E18</f>
        <v>0</v>
      </c>
      <c r="K7" s="70">
        <f>'2.1. Salarii'!F18</f>
        <v>0</v>
      </c>
      <c r="L7" s="70">
        <f>'2.1. Salarii'!G18</f>
        <v>0</v>
      </c>
      <c r="M7" s="70">
        <f>'2.1. Salarii'!H18</f>
        <v>0</v>
      </c>
      <c r="N7" s="70">
        <f>'2.1. Salarii'!I18</f>
        <v>0</v>
      </c>
      <c r="O7" s="70">
        <f>'2.1. Salarii'!J18</f>
        <v>0</v>
      </c>
      <c r="P7" s="70">
        <f>'2.1. Salarii'!K18</f>
        <v>0</v>
      </c>
      <c r="Q7" s="70">
        <f>'2.1. Salarii'!L18</f>
        <v>0</v>
      </c>
      <c r="R7" s="70">
        <f>'2.1. Salarii'!M18</f>
        <v>0</v>
      </c>
      <c r="S7" s="70">
        <f>'2.1. Salarii'!N18</f>
        <v>0</v>
      </c>
      <c r="T7" s="70">
        <f>'2.1. Salarii'!O18</f>
        <v>0</v>
      </c>
      <c r="U7" s="70">
        <f>'2.1. Salarii'!P18</f>
        <v>0</v>
      </c>
      <c r="V7" s="70">
        <f>'2.1. Salarii'!Q18</f>
        <v>0</v>
      </c>
      <c r="W7" s="70">
        <f>'2.1. Salarii'!R18</f>
        <v>0</v>
      </c>
      <c r="X7" s="70">
        <f>'2.1. Salarii'!S18</f>
        <v>0</v>
      </c>
      <c r="Y7" s="106">
        <f t="shared" si="2"/>
        <v>0</v>
      </c>
      <c r="AA7" s="70" t="b">
        <f t="shared" si="1"/>
        <v>1</v>
      </c>
    </row>
    <row r="8" spans="1:27" ht="28.8" x14ac:dyDescent="0.3">
      <c r="A8" s="13" t="s">
        <v>21</v>
      </c>
      <c r="B8" s="17"/>
      <c r="C8" s="17"/>
      <c r="D8" s="17"/>
      <c r="E8" s="18">
        <f>SUM(E9:E12)</f>
        <v>0</v>
      </c>
      <c r="G8" s="107">
        <f>SUM(G9:G12)</f>
        <v>0</v>
      </c>
      <c r="H8" s="107">
        <f t="shared" ref="H8:X8" si="3">SUM(H9:H12)</f>
        <v>0</v>
      </c>
      <c r="I8" s="107">
        <f t="shared" si="3"/>
        <v>0</v>
      </c>
      <c r="J8" s="107">
        <f t="shared" si="3"/>
        <v>0</v>
      </c>
      <c r="K8" s="107">
        <f t="shared" si="3"/>
        <v>0</v>
      </c>
      <c r="L8" s="107">
        <f t="shared" si="3"/>
        <v>0</v>
      </c>
      <c r="M8" s="107">
        <f t="shared" si="3"/>
        <v>0</v>
      </c>
      <c r="N8" s="107">
        <f t="shared" si="3"/>
        <v>0</v>
      </c>
      <c r="O8" s="107">
        <f t="shared" si="3"/>
        <v>0</v>
      </c>
      <c r="P8" s="107">
        <f t="shared" si="3"/>
        <v>0</v>
      </c>
      <c r="Q8" s="107">
        <f t="shared" si="3"/>
        <v>0</v>
      </c>
      <c r="R8" s="107">
        <f t="shared" si="3"/>
        <v>0</v>
      </c>
      <c r="S8" s="107">
        <f t="shared" si="3"/>
        <v>0</v>
      </c>
      <c r="T8" s="107">
        <f t="shared" si="3"/>
        <v>0</v>
      </c>
      <c r="U8" s="107">
        <f t="shared" si="3"/>
        <v>0</v>
      </c>
      <c r="V8" s="107">
        <f t="shared" si="3"/>
        <v>0</v>
      </c>
      <c r="W8" s="107">
        <f t="shared" si="3"/>
        <v>0</v>
      </c>
      <c r="X8" s="107">
        <f t="shared" si="3"/>
        <v>0</v>
      </c>
      <c r="Y8" s="106">
        <f t="shared" si="2"/>
        <v>0</v>
      </c>
      <c r="AA8" s="70" t="b">
        <f t="shared" si="1"/>
        <v>1</v>
      </c>
    </row>
    <row r="9" spans="1:27" ht="14.4" x14ac:dyDescent="0.3">
      <c r="A9" s="16" t="s">
        <v>22</v>
      </c>
      <c r="B9" s="17"/>
      <c r="C9" s="17"/>
      <c r="D9" s="17"/>
      <c r="E9" s="18">
        <f t="shared" ref="E9:E13" si="4">C9*D9</f>
        <v>0</v>
      </c>
      <c r="G9" s="70"/>
      <c r="H9" s="70"/>
      <c r="I9" s="70"/>
      <c r="J9" s="70"/>
      <c r="K9" s="70"/>
      <c r="L9" s="70"/>
      <c r="M9" s="70"/>
      <c r="N9" s="70"/>
      <c r="O9" s="70"/>
      <c r="P9" s="70"/>
      <c r="Q9" s="70"/>
      <c r="R9" s="70"/>
      <c r="S9" s="70"/>
      <c r="T9" s="70"/>
      <c r="U9" s="70"/>
      <c r="V9" s="70"/>
      <c r="W9" s="70"/>
      <c r="X9" s="70"/>
      <c r="Y9" s="106">
        <f t="shared" si="2"/>
        <v>0</v>
      </c>
      <c r="AA9" s="70" t="b">
        <f t="shared" si="1"/>
        <v>1</v>
      </c>
    </row>
    <row r="10" spans="1:27" ht="14.4" x14ac:dyDescent="0.3">
      <c r="A10" s="16" t="s">
        <v>23</v>
      </c>
      <c r="B10" s="17"/>
      <c r="C10" s="17"/>
      <c r="D10" s="17"/>
      <c r="E10" s="18">
        <f t="shared" si="4"/>
        <v>0</v>
      </c>
      <c r="G10" s="70"/>
      <c r="H10" s="70"/>
      <c r="I10" s="70"/>
      <c r="J10" s="70"/>
      <c r="K10" s="70"/>
      <c r="L10" s="70"/>
      <c r="M10" s="70"/>
      <c r="N10" s="70"/>
      <c r="O10" s="70"/>
      <c r="P10" s="70"/>
      <c r="Q10" s="70"/>
      <c r="R10" s="70"/>
      <c r="S10" s="70"/>
      <c r="T10" s="70"/>
      <c r="U10" s="70"/>
      <c r="V10" s="70"/>
      <c r="W10" s="70"/>
      <c r="X10" s="70"/>
      <c r="Y10" s="106">
        <f t="shared" si="2"/>
        <v>0</v>
      </c>
      <c r="AA10" s="70" t="b">
        <f t="shared" si="1"/>
        <v>1</v>
      </c>
    </row>
    <row r="11" spans="1:27" ht="57.6" x14ac:dyDescent="0.3">
      <c r="A11" s="16" t="s">
        <v>24</v>
      </c>
      <c r="B11" s="17"/>
      <c r="C11" s="17"/>
      <c r="D11" s="17"/>
      <c r="E11" s="18">
        <f t="shared" si="4"/>
        <v>0</v>
      </c>
      <c r="G11" s="70"/>
      <c r="H11" s="70"/>
      <c r="I11" s="70"/>
      <c r="J11" s="70"/>
      <c r="K11" s="70"/>
      <c r="L11" s="70"/>
      <c r="M11" s="70"/>
      <c r="N11" s="70"/>
      <c r="O11" s="70"/>
      <c r="P11" s="70"/>
      <c r="Q11" s="70"/>
      <c r="R11" s="70"/>
      <c r="S11" s="70"/>
      <c r="T11" s="70"/>
      <c r="U11" s="70"/>
      <c r="V11" s="70"/>
      <c r="W11" s="70"/>
      <c r="X11" s="70"/>
      <c r="Y11" s="106">
        <f t="shared" si="2"/>
        <v>0</v>
      </c>
      <c r="AA11" s="70" t="b">
        <f t="shared" si="1"/>
        <v>1</v>
      </c>
    </row>
    <row r="12" spans="1:27" ht="28.8" x14ac:dyDescent="0.3">
      <c r="A12" s="16" t="s">
        <v>25</v>
      </c>
      <c r="B12" s="17"/>
      <c r="C12" s="17"/>
      <c r="D12" s="17"/>
      <c r="E12" s="18">
        <f t="shared" si="4"/>
        <v>0</v>
      </c>
      <c r="G12" s="70"/>
      <c r="H12" s="70"/>
      <c r="I12" s="70"/>
      <c r="J12" s="70"/>
      <c r="K12" s="70"/>
      <c r="L12" s="70"/>
      <c r="M12" s="70"/>
      <c r="N12" s="70"/>
      <c r="O12" s="70"/>
      <c r="P12" s="70"/>
      <c r="Q12" s="70"/>
      <c r="R12" s="70"/>
      <c r="S12" s="70"/>
      <c r="T12" s="70"/>
      <c r="U12" s="70"/>
      <c r="V12" s="70"/>
      <c r="W12" s="70"/>
      <c r="X12" s="70"/>
      <c r="Y12" s="106">
        <f t="shared" si="2"/>
        <v>0</v>
      </c>
      <c r="AA12" s="70" t="b">
        <f t="shared" si="1"/>
        <v>1</v>
      </c>
    </row>
    <row r="13" spans="1:27" ht="43.2" x14ac:dyDescent="0.3">
      <c r="A13" s="13" t="s">
        <v>26</v>
      </c>
      <c r="B13" s="14" t="s">
        <v>215</v>
      </c>
      <c r="C13" s="14"/>
      <c r="D13" s="14"/>
      <c r="E13" s="15">
        <f t="shared" si="4"/>
        <v>0</v>
      </c>
      <c r="G13" s="106">
        <f>'2.3 Cheltuieli servicii'!U10</f>
        <v>0</v>
      </c>
      <c r="H13" s="106">
        <f>'2.3 Cheltuieli servicii'!V10</f>
        <v>0</v>
      </c>
      <c r="I13" s="106">
        <f>'2.3 Cheltuieli servicii'!W10</f>
        <v>0</v>
      </c>
      <c r="J13" s="106">
        <f>'2.3 Cheltuieli servicii'!X10</f>
        <v>0</v>
      </c>
      <c r="K13" s="106">
        <f>'2.3 Cheltuieli servicii'!Y10</f>
        <v>0</v>
      </c>
      <c r="L13" s="106">
        <f>'2.3 Cheltuieli servicii'!U23</f>
        <v>0</v>
      </c>
      <c r="M13" s="106">
        <f>'2.3 Cheltuieli servicii'!V23</f>
        <v>0</v>
      </c>
      <c r="N13" s="106">
        <f>'2.3 Cheltuieli servicii'!W23</f>
        <v>0</v>
      </c>
      <c r="O13" s="106">
        <f>'2.3 Cheltuieli servicii'!X23</f>
        <v>0</v>
      </c>
      <c r="P13" s="106">
        <f>'2.3 Cheltuieli servicii'!Y23</f>
        <v>0</v>
      </c>
      <c r="Q13" s="106">
        <f>'2.3 Cheltuieli servicii'!Z23</f>
        <v>0</v>
      </c>
      <c r="R13" s="106">
        <f>'2.3 Cheltuieli servicii'!AA23</f>
        <v>0</v>
      </c>
      <c r="S13" s="106">
        <f>'2.3 Cheltuieli servicii'!AB23</f>
        <v>0</v>
      </c>
      <c r="T13" s="106">
        <f>'2.3 Cheltuieli servicii'!AC23</f>
        <v>0</v>
      </c>
      <c r="U13" s="106">
        <f>'2.3 Cheltuieli servicii'!AD23</f>
        <v>0</v>
      </c>
      <c r="V13" s="106">
        <f>'2.3 Cheltuieli servicii'!AE23</f>
        <v>0</v>
      </c>
      <c r="W13" s="106">
        <f>'2.3 Cheltuieli servicii'!AF23</f>
        <v>0</v>
      </c>
      <c r="X13" s="106">
        <f>'2.3 Cheltuieli servicii'!U23</f>
        <v>0</v>
      </c>
      <c r="Y13" s="106">
        <f t="shared" si="2"/>
        <v>0</v>
      </c>
      <c r="AA13" s="70" t="b">
        <f t="shared" si="1"/>
        <v>1</v>
      </c>
    </row>
    <row r="14" spans="1:27" ht="57.6" x14ac:dyDescent="0.3">
      <c r="A14" s="13" t="s">
        <v>94</v>
      </c>
      <c r="B14" s="14"/>
      <c r="C14" s="54">
        <f>SUM(C15:C19)</f>
        <v>0</v>
      </c>
      <c r="D14" s="54"/>
      <c r="E14" s="19">
        <f>SUM(E15:E19)</f>
        <v>0</v>
      </c>
      <c r="G14" s="159">
        <f>SUM(G15:G19)</f>
        <v>0</v>
      </c>
      <c r="H14" s="19">
        <f t="shared" ref="H14:X14" si="5">SUM(H15:H19)</f>
        <v>0</v>
      </c>
      <c r="I14" s="19">
        <f t="shared" si="5"/>
        <v>0</v>
      </c>
      <c r="J14" s="19">
        <f t="shared" si="5"/>
        <v>0</v>
      </c>
      <c r="K14" s="19">
        <f t="shared" si="5"/>
        <v>0</v>
      </c>
      <c r="L14" s="19">
        <f t="shared" si="5"/>
        <v>0</v>
      </c>
      <c r="M14" s="19">
        <f t="shared" si="5"/>
        <v>0</v>
      </c>
      <c r="N14" s="19">
        <f t="shared" si="5"/>
        <v>0</v>
      </c>
      <c r="O14" s="19">
        <f t="shared" si="5"/>
        <v>0</v>
      </c>
      <c r="P14" s="19">
        <f t="shared" si="5"/>
        <v>0</v>
      </c>
      <c r="Q14" s="19">
        <f t="shared" si="5"/>
        <v>0</v>
      </c>
      <c r="R14" s="19">
        <f t="shared" si="5"/>
        <v>0</v>
      </c>
      <c r="S14" s="19">
        <f t="shared" si="5"/>
        <v>0</v>
      </c>
      <c r="T14" s="19">
        <f t="shared" si="5"/>
        <v>0</v>
      </c>
      <c r="U14" s="19">
        <f t="shared" si="5"/>
        <v>0</v>
      </c>
      <c r="V14" s="19">
        <f t="shared" si="5"/>
        <v>0</v>
      </c>
      <c r="W14" s="19">
        <f t="shared" si="5"/>
        <v>0</v>
      </c>
      <c r="X14" s="19">
        <f t="shared" si="5"/>
        <v>0</v>
      </c>
      <c r="Y14" s="106">
        <f t="shared" si="2"/>
        <v>0</v>
      </c>
      <c r="AA14" s="70" t="b">
        <f t="shared" si="1"/>
        <v>1</v>
      </c>
    </row>
    <row r="15" spans="1:27" ht="14.4" x14ac:dyDescent="0.3">
      <c r="A15" s="16" t="s">
        <v>95</v>
      </c>
      <c r="B15" s="17" t="s">
        <v>17</v>
      </c>
      <c r="C15" s="20">
        <f>'1. Buget investiții'!E4</f>
        <v>0</v>
      </c>
      <c r="D15" s="20">
        <v>1</v>
      </c>
      <c r="E15" s="20">
        <f>C15*D15</f>
        <v>0</v>
      </c>
      <c r="G15" s="70"/>
      <c r="H15" s="70"/>
      <c r="I15" s="70"/>
      <c r="J15" s="70"/>
      <c r="K15" s="70"/>
      <c r="L15" s="70"/>
      <c r="M15" s="70"/>
      <c r="N15" s="70"/>
      <c r="O15" s="70"/>
      <c r="P15" s="70"/>
      <c r="Q15" s="70"/>
      <c r="R15" s="70"/>
      <c r="S15" s="70"/>
      <c r="T15" s="70"/>
      <c r="U15" s="70"/>
      <c r="V15" s="70"/>
      <c r="W15" s="70"/>
      <c r="X15" s="70"/>
      <c r="Y15" s="106">
        <f t="shared" si="2"/>
        <v>0</v>
      </c>
      <c r="AA15" s="70" t="b">
        <f t="shared" si="1"/>
        <v>1</v>
      </c>
    </row>
    <row r="16" spans="1:27" ht="14.4" x14ac:dyDescent="0.3">
      <c r="A16" s="16" t="s">
        <v>96</v>
      </c>
      <c r="B16" s="17" t="s">
        <v>17</v>
      </c>
      <c r="C16" s="20">
        <f>'1. Buget investiții'!E10</f>
        <v>0</v>
      </c>
      <c r="D16" s="20">
        <v>1</v>
      </c>
      <c r="E16" s="20">
        <f>C16*D16</f>
        <v>0</v>
      </c>
      <c r="G16" s="70"/>
      <c r="H16" s="70"/>
      <c r="I16" s="70"/>
      <c r="J16" s="70"/>
      <c r="K16" s="70"/>
      <c r="L16" s="70"/>
      <c r="M16" s="70"/>
      <c r="N16" s="70"/>
      <c r="O16" s="70"/>
      <c r="P16" s="70"/>
      <c r="Q16" s="70"/>
      <c r="R16" s="70"/>
      <c r="S16" s="70"/>
      <c r="T16" s="70"/>
      <c r="U16" s="70"/>
      <c r="V16" s="70"/>
      <c r="W16" s="70"/>
      <c r="X16" s="70"/>
      <c r="Y16" s="106">
        <f t="shared" si="2"/>
        <v>0</v>
      </c>
      <c r="AA16" s="70" t="b">
        <f t="shared" si="1"/>
        <v>1</v>
      </c>
    </row>
    <row r="17" spans="1:27" ht="14.4" x14ac:dyDescent="0.3">
      <c r="A17" s="16" t="s">
        <v>97</v>
      </c>
      <c r="B17" s="17" t="s">
        <v>17</v>
      </c>
      <c r="C17" s="20">
        <f>'1. Buget investiții'!G46</f>
        <v>0</v>
      </c>
      <c r="D17" s="20">
        <v>1</v>
      </c>
      <c r="E17" s="20">
        <f>C17*D17</f>
        <v>0</v>
      </c>
      <c r="G17" s="70">
        <f>'1. Buget investiții'!J33</f>
        <v>0</v>
      </c>
      <c r="H17" s="70">
        <f>'1. Buget investiții'!K33</f>
        <v>0</v>
      </c>
      <c r="I17" s="70">
        <f>'1. Buget investiții'!L33</f>
        <v>0</v>
      </c>
      <c r="J17" s="70">
        <f>'1. Buget investiții'!M33</f>
        <v>0</v>
      </c>
      <c r="K17" s="70">
        <f>'1. Buget investiții'!N33</f>
        <v>0</v>
      </c>
      <c r="L17" s="70">
        <f>'1. Buget investiții'!O33</f>
        <v>0</v>
      </c>
      <c r="M17" s="70">
        <f>'1. Buget investiții'!P33</f>
        <v>0</v>
      </c>
      <c r="N17" s="70">
        <f>'1. Buget investiții'!Q33</f>
        <v>0</v>
      </c>
      <c r="O17" s="70">
        <f>'1. Buget investiții'!R33</f>
        <v>0</v>
      </c>
      <c r="P17" s="70">
        <f>'1. Buget investiții'!S33</f>
        <v>0</v>
      </c>
      <c r="Q17" s="70">
        <f>'1. Buget investiții'!T33</f>
        <v>0</v>
      </c>
      <c r="R17" s="70">
        <f>'1. Buget investiții'!U33</f>
        <v>0</v>
      </c>
      <c r="S17" s="70">
        <f>'1. Buget investiții'!V33</f>
        <v>0</v>
      </c>
      <c r="T17" s="70">
        <f>'1. Buget investiții'!W33</f>
        <v>0</v>
      </c>
      <c r="U17" s="70">
        <f>'1. Buget investiții'!X33</f>
        <v>0</v>
      </c>
      <c r="V17" s="70">
        <f>'1. Buget investiții'!Y33</f>
        <v>0</v>
      </c>
      <c r="W17" s="70">
        <f>'1. Buget investiții'!Z33</f>
        <v>0</v>
      </c>
      <c r="X17" s="70">
        <f>'1. Buget investiții'!AA33</f>
        <v>0</v>
      </c>
      <c r="Y17" s="106">
        <f t="shared" si="2"/>
        <v>0</v>
      </c>
      <c r="AA17" s="70" t="b">
        <f t="shared" si="1"/>
        <v>1</v>
      </c>
    </row>
    <row r="18" spans="1:27" ht="14.4" x14ac:dyDescent="0.3">
      <c r="A18" s="16" t="s">
        <v>98</v>
      </c>
      <c r="B18" s="17" t="s">
        <v>215</v>
      </c>
      <c r="C18" s="20"/>
      <c r="D18" s="20"/>
      <c r="E18" s="20">
        <f>C18*D18</f>
        <v>0</v>
      </c>
      <c r="G18" s="70">
        <f>'3.2. Cheltuieli materiale'!U13</f>
        <v>0</v>
      </c>
      <c r="H18" s="70">
        <f>'3.2. Cheltuieli materiale'!V13</f>
        <v>0</v>
      </c>
      <c r="I18" s="70">
        <f>'3.2. Cheltuieli materiale'!W13</f>
        <v>0</v>
      </c>
      <c r="J18" s="70">
        <f>'3.2. Cheltuieli materiale'!X13</f>
        <v>0</v>
      </c>
      <c r="K18" s="70">
        <f>'3.2. Cheltuieli materiale'!Y13</f>
        <v>0</v>
      </c>
      <c r="L18" s="70">
        <f>'3.2. Cheltuieli materiale'!U29</f>
        <v>0</v>
      </c>
      <c r="M18" s="70">
        <f>'3.2. Cheltuieli materiale'!V29</f>
        <v>0</v>
      </c>
      <c r="N18" s="70">
        <f>'3.2. Cheltuieli materiale'!W29</f>
        <v>0</v>
      </c>
      <c r="O18" s="70">
        <f>'3.2. Cheltuieli materiale'!X29</f>
        <v>0</v>
      </c>
      <c r="P18" s="70">
        <f>'3.2. Cheltuieli materiale'!Y29</f>
        <v>0</v>
      </c>
      <c r="Q18" s="70">
        <f>'3.2. Cheltuieli materiale'!Z29</f>
        <v>0</v>
      </c>
      <c r="R18" s="70">
        <f>'3.2. Cheltuieli materiale'!AA29</f>
        <v>0</v>
      </c>
      <c r="S18" s="70">
        <f>'3.2. Cheltuieli materiale'!AB29</f>
        <v>0</v>
      </c>
      <c r="T18" s="70">
        <f>'3.2. Cheltuieli materiale'!AC29</f>
        <v>0</v>
      </c>
      <c r="U18" s="70">
        <f>'3.2. Cheltuieli materiale'!AD29</f>
        <v>0</v>
      </c>
      <c r="V18" s="70">
        <f>'3.2. Cheltuieli materiale'!AE29</f>
        <v>0</v>
      </c>
      <c r="W18" s="70">
        <f>'3.2. Cheltuieli materiale'!AF29</f>
        <v>0</v>
      </c>
      <c r="X18" s="70">
        <f>'3.2. Cheltuieli materiale'!U45</f>
        <v>0</v>
      </c>
      <c r="Y18" s="106">
        <f t="shared" si="2"/>
        <v>0</v>
      </c>
      <c r="AA18" s="70" t="b">
        <f t="shared" si="1"/>
        <v>1</v>
      </c>
    </row>
    <row r="19" spans="1:27" ht="14.4" x14ac:dyDescent="0.3">
      <c r="A19" s="16" t="s">
        <v>110</v>
      </c>
      <c r="B19" s="17" t="s">
        <v>215</v>
      </c>
      <c r="C19" s="20"/>
      <c r="D19" s="20"/>
      <c r="E19" s="20">
        <f>C19*D19</f>
        <v>0</v>
      </c>
      <c r="G19" s="70"/>
      <c r="H19" s="70"/>
      <c r="I19" s="70"/>
      <c r="J19" s="70"/>
      <c r="K19" s="70"/>
      <c r="L19" s="70"/>
      <c r="M19" s="70"/>
      <c r="N19" s="70"/>
      <c r="O19" s="70"/>
      <c r="P19" s="70"/>
      <c r="Q19" s="70"/>
      <c r="R19" s="70"/>
      <c r="S19" s="70"/>
      <c r="T19" s="70"/>
      <c r="U19" s="70"/>
      <c r="V19" s="70"/>
      <c r="W19" s="70"/>
      <c r="X19" s="70"/>
      <c r="Y19" s="106">
        <f t="shared" si="2"/>
        <v>0</v>
      </c>
      <c r="AA19" s="70" t="b">
        <f t="shared" si="1"/>
        <v>1</v>
      </c>
    </row>
    <row r="20" spans="1:27" ht="43.2" x14ac:dyDescent="0.3">
      <c r="A20" s="13" t="s">
        <v>27</v>
      </c>
      <c r="B20" s="14" t="s">
        <v>215</v>
      </c>
      <c r="C20" s="14"/>
      <c r="D20" s="14"/>
      <c r="E20" s="15">
        <v>0</v>
      </c>
      <c r="G20" s="106"/>
      <c r="H20" s="106"/>
      <c r="I20" s="106"/>
      <c r="J20" s="106"/>
      <c r="K20" s="106"/>
      <c r="L20" s="106"/>
      <c r="M20" s="106"/>
      <c r="N20" s="106"/>
      <c r="O20" s="106"/>
      <c r="P20" s="106"/>
      <c r="Q20" s="106"/>
      <c r="R20" s="106"/>
      <c r="S20" s="106"/>
      <c r="T20" s="106"/>
      <c r="U20" s="106"/>
      <c r="V20" s="106"/>
      <c r="W20" s="106"/>
      <c r="X20" s="106"/>
      <c r="Y20" s="106">
        <f t="shared" si="2"/>
        <v>0</v>
      </c>
      <c r="AA20" s="70" t="b">
        <f t="shared" si="1"/>
        <v>1</v>
      </c>
    </row>
    <row r="21" spans="1:27" ht="57.6" x14ac:dyDescent="0.3">
      <c r="A21" s="13" t="s">
        <v>28</v>
      </c>
      <c r="B21" s="14" t="s">
        <v>215</v>
      </c>
      <c r="C21" s="14"/>
      <c r="D21" s="14"/>
      <c r="E21" s="15">
        <v>0</v>
      </c>
      <c r="G21" s="70"/>
      <c r="H21" s="70"/>
      <c r="I21" s="70"/>
      <c r="J21" s="70"/>
      <c r="K21" s="70"/>
      <c r="L21" s="70"/>
      <c r="M21" s="70"/>
      <c r="N21" s="70"/>
      <c r="O21" s="70"/>
      <c r="P21" s="70"/>
      <c r="Q21" s="70"/>
      <c r="R21" s="70"/>
      <c r="S21" s="70"/>
      <c r="T21" s="70"/>
      <c r="U21" s="70"/>
      <c r="V21" s="70"/>
      <c r="W21" s="70"/>
      <c r="X21" s="70"/>
      <c r="Y21" s="106">
        <f t="shared" si="2"/>
        <v>0</v>
      </c>
      <c r="AA21" s="70" t="b">
        <f t="shared" si="1"/>
        <v>1</v>
      </c>
    </row>
    <row r="22" spans="1:27" ht="14.4" x14ac:dyDescent="0.3">
      <c r="A22" s="13" t="s">
        <v>29</v>
      </c>
      <c r="B22" s="14" t="s">
        <v>215</v>
      </c>
      <c r="C22" s="15"/>
      <c r="D22" s="15"/>
      <c r="E22" s="15">
        <f t="shared" ref="E22:E29" si="6">C22*D22</f>
        <v>0</v>
      </c>
      <c r="G22" s="70"/>
      <c r="H22" s="70"/>
      <c r="I22" s="70"/>
      <c r="J22" s="70"/>
      <c r="K22" s="70"/>
      <c r="L22" s="70"/>
      <c r="M22" s="70"/>
      <c r="N22" s="70"/>
      <c r="O22" s="70"/>
      <c r="P22" s="70"/>
      <c r="Q22" s="70"/>
      <c r="R22" s="70"/>
      <c r="S22" s="70"/>
      <c r="T22" s="70"/>
      <c r="U22" s="70"/>
      <c r="V22" s="70"/>
      <c r="W22" s="70"/>
      <c r="X22" s="70"/>
      <c r="Y22" s="106">
        <f t="shared" si="2"/>
        <v>0</v>
      </c>
      <c r="AA22" s="70" t="b">
        <f t="shared" si="1"/>
        <v>1</v>
      </c>
    </row>
    <row r="23" spans="1:27" ht="28.8" x14ac:dyDescent="0.3">
      <c r="A23" s="13" t="s">
        <v>30</v>
      </c>
      <c r="B23" s="14" t="s">
        <v>215</v>
      </c>
      <c r="C23" s="14"/>
      <c r="D23" s="14"/>
      <c r="E23" s="14">
        <f t="shared" si="6"/>
        <v>0</v>
      </c>
      <c r="G23" s="70"/>
      <c r="H23" s="70"/>
      <c r="I23" s="70"/>
      <c r="J23" s="70"/>
      <c r="K23" s="70"/>
      <c r="L23" s="70"/>
      <c r="M23" s="70"/>
      <c r="N23" s="70"/>
      <c r="O23" s="70"/>
      <c r="P23" s="70"/>
      <c r="Q23" s="70"/>
      <c r="R23" s="70"/>
      <c r="S23" s="70"/>
      <c r="T23" s="70"/>
      <c r="U23" s="70"/>
      <c r="V23" s="70"/>
      <c r="W23" s="70"/>
      <c r="X23" s="70"/>
      <c r="Y23" s="106">
        <f t="shared" si="2"/>
        <v>0</v>
      </c>
      <c r="AA23" s="70" t="b">
        <f t="shared" si="1"/>
        <v>1</v>
      </c>
    </row>
    <row r="24" spans="1:27" ht="28.8" x14ac:dyDescent="0.3">
      <c r="A24" s="21" t="s">
        <v>31</v>
      </c>
      <c r="B24" s="22" t="s">
        <v>17</v>
      </c>
      <c r="C24" s="22"/>
      <c r="D24" s="22"/>
      <c r="E24" s="14">
        <f t="shared" si="6"/>
        <v>0</v>
      </c>
      <c r="G24" s="70"/>
      <c r="H24" s="70"/>
      <c r="I24" s="70"/>
      <c r="J24" s="70"/>
      <c r="K24" s="70"/>
      <c r="L24" s="70"/>
      <c r="M24" s="70"/>
      <c r="N24" s="70"/>
      <c r="O24" s="70"/>
      <c r="P24" s="70"/>
      <c r="Q24" s="70"/>
      <c r="R24" s="70"/>
      <c r="S24" s="70"/>
      <c r="T24" s="70"/>
      <c r="U24" s="70"/>
      <c r="V24" s="70"/>
      <c r="W24" s="70"/>
      <c r="X24" s="70"/>
      <c r="Y24" s="106">
        <f t="shared" si="2"/>
        <v>0</v>
      </c>
      <c r="AA24" s="70" t="b">
        <f t="shared" si="1"/>
        <v>1</v>
      </c>
    </row>
    <row r="25" spans="1:27" ht="14.4" x14ac:dyDescent="0.3">
      <c r="A25" s="13" t="s">
        <v>32</v>
      </c>
      <c r="B25" s="14" t="s">
        <v>215</v>
      </c>
      <c r="C25" s="14"/>
      <c r="D25" s="14"/>
      <c r="E25" s="14">
        <f t="shared" si="6"/>
        <v>0</v>
      </c>
      <c r="G25" s="70"/>
      <c r="H25" s="70"/>
      <c r="I25" s="70"/>
      <c r="J25" s="70"/>
      <c r="K25" s="70"/>
      <c r="L25" s="70"/>
      <c r="M25" s="70"/>
      <c r="N25" s="70"/>
      <c r="O25" s="70"/>
      <c r="P25" s="70"/>
      <c r="Q25" s="70"/>
      <c r="R25" s="70"/>
      <c r="S25" s="70"/>
      <c r="T25" s="70"/>
      <c r="U25" s="70"/>
      <c r="V25" s="70"/>
      <c r="W25" s="70"/>
      <c r="X25" s="70"/>
      <c r="Y25" s="106">
        <f t="shared" si="2"/>
        <v>0</v>
      </c>
      <c r="AA25" s="70" t="b">
        <f t="shared" si="1"/>
        <v>1</v>
      </c>
    </row>
    <row r="26" spans="1:27" ht="14.4" x14ac:dyDescent="0.3">
      <c r="A26" s="13" t="s">
        <v>33</v>
      </c>
      <c r="B26" s="14" t="s">
        <v>215</v>
      </c>
      <c r="C26" s="14"/>
      <c r="D26" s="14"/>
      <c r="E26" s="14">
        <f t="shared" si="6"/>
        <v>0</v>
      </c>
      <c r="G26" s="70"/>
      <c r="H26" s="70"/>
      <c r="I26" s="70"/>
      <c r="J26" s="70"/>
      <c r="K26" s="70"/>
      <c r="L26" s="70"/>
      <c r="M26" s="70"/>
      <c r="N26" s="70"/>
      <c r="O26" s="70"/>
      <c r="P26" s="70"/>
      <c r="Q26" s="70"/>
      <c r="R26" s="70"/>
      <c r="S26" s="70"/>
      <c r="T26" s="70"/>
      <c r="U26" s="70"/>
      <c r="V26" s="70"/>
      <c r="W26" s="70"/>
      <c r="X26" s="70"/>
      <c r="Y26" s="106">
        <f t="shared" si="2"/>
        <v>0</v>
      </c>
      <c r="AA26" s="70" t="b">
        <f t="shared" si="1"/>
        <v>1</v>
      </c>
    </row>
    <row r="27" spans="1:27" ht="28.8" x14ac:dyDescent="0.3">
      <c r="A27" s="13" t="s">
        <v>34</v>
      </c>
      <c r="B27" s="14" t="s">
        <v>215</v>
      </c>
      <c r="C27" s="15"/>
      <c r="D27" s="15"/>
      <c r="E27" s="14">
        <f t="shared" si="6"/>
        <v>0</v>
      </c>
      <c r="G27" s="70"/>
      <c r="H27" s="70"/>
      <c r="I27" s="70"/>
      <c r="J27" s="70"/>
      <c r="K27" s="70"/>
      <c r="L27" s="70"/>
      <c r="M27" s="70"/>
      <c r="N27" s="70"/>
      <c r="O27" s="70"/>
      <c r="P27" s="70"/>
      <c r="Q27" s="70"/>
      <c r="R27" s="70"/>
      <c r="S27" s="70"/>
      <c r="T27" s="70"/>
      <c r="U27" s="70"/>
      <c r="V27" s="70"/>
      <c r="W27" s="70"/>
      <c r="X27" s="70"/>
      <c r="Y27" s="106">
        <f t="shared" si="2"/>
        <v>0</v>
      </c>
      <c r="AA27" s="70" t="b">
        <f t="shared" si="1"/>
        <v>1</v>
      </c>
    </row>
    <row r="28" spans="1:27" ht="28.8" x14ac:dyDescent="0.3">
      <c r="A28" s="13" t="s">
        <v>35</v>
      </c>
      <c r="B28" s="14" t="s">
        <v>215</v>
      </c>
      <c r="C28" s="15"/>
      <c r="D28" s="15"/>
      <c r="E28" s="14">
        <f t="shared" si="6"/>
        <v>0</v>
      </c>
      <c r="G28" s="70"/>
      <c r="H28" s="70"/>
      <c r="I28" s="70"/>
      <c r="J28" s="70"/>
      <c r="K28" s="70"/>
      <c r="L28" s="70"/>
      <c r="M28" s="70"/>
      <c r="N28" s="70"/>
      <c r="O28" s="70"/>
      <c r="P28" s="70"/>
      <c r="Q28" s="70"/>
      <c r="R28" s="70"/>
      <c r="S28" s="70"/>
      <c r="T28" s="70"/>
      <c r="U28" s="70"/>
      <c r="V28" s="70"/>
      <c r="W28" s="70"/>
      <c r="X28" s="70"/>
      <c r="Y28" s="106">
        <f t="shared" si="2"/>
        <v>0</v>
      </c>
      <c r="AA28" s="70" t="b">
        <f t="shared" si="1"/>
        <v>1</v>
      </c>
    </row>
    <row r="29" spans="1:27" ht="28.8" x14ac:dyDescent="0.3">
      <c r="A29" s="13" t="s">
        <v>36</v>
      </c>
      <c r="B29" s="22"/>
      <c r="C29" s="19"/>
      <c r="D29" s="19"/>
      <c r="E29" s="14">
        <f t="shared" si="6"/>
        <v>0</v>
      </c>
      <c r="G29" s="70">
        <f>'2.14. Cheltuieli promovare'!B10</f>
        <v>0</v>
      </c>
      <c r="H29" s="70">
        <f>'2.14. Cheltuieli promovare'!C10</f>
        <v>0</v>
      </c>
      <c r="I29" s="70">
        <f>'2.14. Cheltuieli promovare'!D10</f>
        <v>0</v>
      </c>
      <c r="J29" s="70">
        <f>'2.14. Cheltuieli promovare'!E10</f>
        <v>0</v>
      </c>
      <c r="K29" s="70">
        <f>'2.14. Cheltuieli promovare'!F10</f>
        <v>0</v>
      </c>
      <c r="L29" s="70">
        <f>'2.14. Cheltuieli promovare'!G10</f>
        <v>0</v>
      </c>
      <c r="M29" s="70">
        <f>'2.14. Cheltuieli promovare'!H10</f>
        <v>0</v>
      </c>
      <c r="N29" s="70">
        <f>'2.14. Cheltuieli promovare'!I10</f>
        <v>0</v>
      </c>
      <c r="O29" s="70">
        <f>'2.14. Cheltuieli promovare'!J10</f>
        <v>0</v>
      </c>
      <c r="P29" s="70">
        <f>'2.14. Cheltuieli promovare'!K10</f>
        <v>0</v>
      </c>
      <c r="Q29" s="70">
        <f>'2.14. Cheltuieli promovare'!L10</f>
        <v>0</v>
      </c>
      <c r="R29" s="70">
        <f>'2.14. Cheltuieli promovare'!M10</f>
        <v>0</v>
      </c>
      <c r="S29" s="70">
        <f>'2.14. Cheltuieli promovare'!N10</f>
        <v>0</v>
      </c>
      <c r="T29" s="70">
        <f>'2.14. Cheltuieli promovare'!O10</f>
        <v>0</v>
      </c>
      <c r="U29" s="70">
        <f>'2.14. Cheltuieli promovare'!P10</f>
        <v>0</v>
      </c>
      <c r="V29" s="70">
        <f>'2.14. Cheltuieli promovare'!Q10</f>
        <v>0</v>
      </c>
      <c r="W29" s="70">
        <f>'2.14. Cheltuieli promovare'!R10</f>
        <v>0</v>
      </c>
      <c r="X29" s="70">
        <f>'2.14. Cheltuieli promovare'!S10</f>
        <v>0</v>
      </c>
      <c r="Y29" s="106">
        <f t="shared" si="2"/>
        <v>0</v>
      </c>
      <c r="AA29" s="70" t="b">
        <f t="shared" si="1"/>
        <v>1</v>
      </c>
    </row>
    <row r="30" spans="1:27" ht="14.4" x14ac:dyDescent="0.3">
      <c r="A30" s="13" t="s">
        <v>37</v>
      </c>
      <c r="B30" s="14"/>
      <c r="C30" s="14"/>
      <c r="D30" s="14"/>
      <c r="E30" s="19">
        <f>SUM(E31:E34)</f>
        <v>0</v>
      </c>
      <c r="G30" s="159">
        <f>SUM(G31:G34)</f>
        <v>0</v>
      </c>
      <c r="H30" s="19">
        <f t="shared" ref="H30:X30" si="7">SUM(H31:H34)</f>
        <v>0</v>
      </c>
      <c r="I30" s="19">
        <f t="shared" si="7"/>
        <v>0</v>
      </c>
      <c r="J30" s="19">
        <f t="shared" si="7"/>
        <v>0</v>
      </c>
      <c r="K30" s="19">
        <f t="shared" si="7"/>
        <v>0</v>
      </c>
      <c r="L30" s="19">
        <f t="shared" si="7"/>
        <v>0</v>
      </c>
      <c r="M30" s="19">
        <f t="shared" si="7"/>
        <v>0</v>
      </c>
      <c r="N30" s="19">
        <f t="shared" si="7"/>
        <v>0</v>
      </c>
      <c r="O30" s="19">
        <f t="shared" si="7"/>
        <v>0</v>
      </c>
      <c r="P30" s="19">
        <f t="shared" si="7"/>
        <v>0</v>
      </c>
      <c r="Q30" s="19">
        <f t="shared" si="7"/>
        <v>0</v>
      </c>
      <c r="R30" s="19">
        <f t="shared" si="7"/>
        <v>0</v>
      </c>
      <c r="S30" s="19">
        <f t="shared" si="7"/>
        <v>0</v>
      </c>
      <c r="T30" s="19">
        <f t="shared" si="7"/>
        <v>0</v>
      </c>
      <c r="U30" s="19">
        <f t="shared" si="7"/>
        <v>0</v>
      </c>
      <c r="V30" s="19">
        <f t="shared" si="7"/>
        <v>0</v>
      </c>
      <c r="W30" s="19">
        <f t="shared" si="7"/>
        <v>0</v>
      </c>
      <c r="X30" s="19">
        <f t="shared" si="7"/>
        <v>0</v>
      </c>
      <c r="Y30" s="106">
        <f t="shared" si="2"/>
        <v>0</v>
      </c>
      <c r="AA30" s="70" t="b">
        <f t="shared" si="1"/>
        <v>1</v>
      </c>
    </row>
    <row r="31" spans="1:27" ht="14.4" x14ac:dyDescent="0.3">
      <c r="A31" s="16" t="s">
        <v>38</v>
      </c>
      <c r="B31" s="17"/>
      <c r="C31" s="17"/>
      <c r="D31" s="17"/>
      <c r="E31" s="19">
        <v>0</v>
      </c>
      <c r="G31" s="70"/>
      <c r="H31" s="192"/>
      <c r="I31" s="70"/>
      <c r="J31" s="70"/>
      <c r="K31" s="70"/>
      <c r="L31" s="70"/>
      <c r="M31" s="70"/>
      <c r="N31" s="70"/>
      <c r="O31" s="70"/>
      <c r="P31" s="70"/>
      <c r="Q31" s="70"/>
      <c r="R31" s="70"/>
      <c r="S31" s="70"/>
      <c r="T31" s="70"/>
      <c r="U31" s="70"/>
      <c r="V31" s="70"/>
      <c r="W31" s="70"/>
      <c r="X31" s="70"/>
      <c r="Y31" s="106">
        <f t="shared" si="2"/>
        <v>0</v>
      </c>
      <c r="AA31" s="70" t="b">
        <f t="shared" si="1"/>
        <v>1</v>
      </c>
    </row>
    <row r="32" spans="1:27" ht="14.4" x14ac:dyDescent="0.3">
      <c r="A32" s="16" t="s">
        <v>39</v>
      </c>
      <c r="B32" s="23"/>
      <c r="C32" s="23"/>
      <c r="D32" s="23"/>
      <c r="E32" s="19">
        <v>0</v>
      </c>
      <c r="G32" s="70"/>
      <c r="H32" s="192"/>
      <c r="I32" s="70"/>
      <c r="J32" s="70"/>
      <c r="K32" s="70"/>
      <c r="L32" s="70"/>
      <c r="M32" s="70"/>
      <c r="N32" s="70"/>
      <c r="O32" s="70"/>
      <c r="P32" s="70"/>
      <c r="Q32" s="70"/>
      <c r="R32" s="70"/>
      <c r="S32" s="70"/>
      <c r="T32" s="70"/>
      <c r="U32" s="70"/>
      <c r="V32" s="70"/>
      <c r="W32" s="70"/>
      <c r="X32" s="70"/>
      <c r="Y32" s="106">
        <f t="shared" si="2"/>
        <v>0</v>
      </c>
      <c r="AA32" s="70" t="b">
        <f t="shared" si="1"/>
        <v>1</v>
      </c>
    </row>
    <row r="33" spans="1:27" ht="28.8" x14ac:dyDescent="0.3">
      <c r="A33" s="16" t="s">
        <v>40</v>
      </c>
      <c r="B33" s="24"/>
      <c r="C33" s="24"/>
      <c r="D33" s="24"/>
      <c r="E33" s="19">
        <v>0</v>
      </c>
      <c r="G33" s="70"/>
      <c r="H33" s="192"/>
      <c r="I33" s="70"/>
      <c r="J33" s="70"/>
      <c r="K33" s="70"/>
      <c r="L33" s="70"/>
      <c r="M33" s="70"/>
      <c r="N33" s="70"/>
      <c r="O33" s="70"/>
      <c r="P33" s="70"/>
      <c r="Q33" s="70"/>
      <c r="R33" s="70"/>
      <c r="S33" s="70"/>
      <c r="T33" s="70"/>
      <c r="U33" s="70"/>
      <c r="V33" s="70"/>
      <c r="W33" s="70"/>
      <c r="X33" s="70"/>
      <c r="Y33" s="106">
        <f t="shared" si="2"/>
        <v>0</v>
      </c>
      <c r="AA33" s="70" t="b">
        <f t="shared" si="1"/>
        <v>1</v>
      </c>
    </row>
    <row r="34" spans="1:27" ht="28.8" x14ac:dyDescent="0.3">
      <c r="A34" s="16" t="s">
        <v>41</v>
      </c>
      <c r="B34" s="23" t="s">
        <v>219</v>
      </c>
      <c r="C34" s="20">
        <f>'1. Buget investiții'!E33</f>
        <v>0</v>
      </c>
      <c r="D34" s="20">
        <v>1</v>
      </c>
      <c r="E34" s="19">
        <f>C34*D34</f>
        <v>0</v>
      </c>
      <c r="G34" s="70"/>
      <c r="H34" s="192"/>
      <c r="I34" s="70"/>
      <c r="J34" s="70"/>
      <c r="K34" s="70"/>
      <c r="L34" s="70"/>
      <c r="M34" s="70"/>
      <c r="N34" s="70"/>
      <c r="O34" s="70"/>
      <c r="P34" s="70"/>
      <c r="Q34" s="70"/>
      <c r="R34" s="70"/>
      <c r="S34" s="70"/>
      <c r="T34" s="70"/>
      <c r="U34" s="70"/>
      <c r="V34" s="70"/>
      <c r="W34" s="70"/>
      <c r="X34" s="70"/>
      <c r="Y34" s="106">
        <f t="shared" si="2"/>
        <v>0</v>
      </c>
      <c r="AA34" s="70" t="b">
        <f t="shared" si="1"/>
        <v>1</v>
      </c>
    </row>
    <row r="35" spans="1:27" ht="28.8" x14ac:dyDescent="0.3">
      <c r="A35" s="13" t="s">
        <v>42</v>
      </c>
      <c r="B35" s="14"/>
      <c r="C35" s="15"/>
      <c r="D35" s="15"/>
      <c r="E35" s="19">
        <f>C35*D35</f>
        <v>0</v>
      </c>
      <c r="G35" s="70"/>
      <c r="H35" s="192"/>
      <c r="I35" s="70"/>
      <c r="J35" s="70"/>
      <c r="K35" s="70"/>
      <c r="L35" s="70"/>
      <c r="M35" s="70"/>
      <c r="N35" s="70"/>
      <c r="O35" s="70"/>
      <c r="P35" s="70"/>
      <c r="Q35" s="70"/>
      <c r="R35" s="70"/>
      <c r="S35" s="70"/>
      <c r="T35" s="70"/>
      <c r="U35" s="70"/>
      <c r="V35" s="70"/>
      <c r="W35" s="70"/>
      <c r="X35" s="70"/>
      <c r="Y35" s="106">
        <f t="shared" si="2"/>
        <v>0</v>
      </c>
      <c r="AA35" s="70" t="b">
        <f t="shared" si="1"/>
        <v>1</v>
      </c>
    </row>
    <row r="36" spans="1:27" s="215" customFormat="1" ht="15.6" x14ac:dyDescent="0.3">
      <c r="A36" s="212" t="s">
        <v>43</v>
      </c>
      <c r="B36" s="213"/>
      <c r="C36" s="213"/>
      <c r="D36" s="213"/>
      <c r="E36" s="214">
        <f>E35+E30+E29+E28+E27+E26+E25+E24+E23+E23+E22+E21+E20+E14+E13+E8+E4+E3</f>
        <v>0</v>
      </c>
      <c r="G36" s="216">
        <f>G35+G30+G29+G28+G27+G26+G25+G24+G23+G23+G22+G21+G20+G14+G13+G8+G4+G3</f>
        <v>0</v>
      </c>
      <c r="H36" s="214">
        <f t="shared" ref="H36:X36" si="8">H35+H30+H29+H28+H27+H26+H25+H24+H23+H23+H22+H21+H20+H14+H13+H8+H4+H3</f>
        <v>0</v>
      </c>
      <c r="I36" s="214">
        <f t="shared" si="8"/>
        <v>0</v>
      </c>
      <c r="J36" s="214">
        <f t="shared" si="8"/>
        <v>0</v>
      </c>
      <c r="K36" s="214">
        <f t="shared" si="8"/>
        <v>0</v>
      </c>
      <c r="L36" s="214">
        <f t="shared" si="8"/>
        <v>0</v>
      </c>
      <c r="M36" s="214">
        <f t="shared" si="8"/>
        <v>0</v>
      </c>
      <c r="N36" s="214">
        <f t="shared" si="8"/>
        <v>0</v>
      </c>
      <c r="O36" s="214">
        <f t="shared" si="8"/>
        <v>0</v>
      </c>
      <c r="P36" s="214">
        <f t="shared" si="8"/>
        <v>0</v>
      </c>
      <c r="Q36" s="214">
        <f t="shared" si="8"/>
        <v>0</v>
      </c>
      <c r="R36" s="214">
        <f t="shared" si="8"/>
        <v>0</v>
      </c>
      <c r="S36" s="214">
        <f t="shared" si="8"/>
        <v>0</v>
      </c>
      <c r="T36" s="214">
        <f t="shared" si="8"/>
        <v>0</v>
      </c>
      <c r="U36" s="214">
        <f t="shared" si="8"/>
        <v>0</v>
      </c>
      <c r="V36" s="214">
        <f t="shared" si="8"/>
        <v>0</v>
      </c>
      <c r="W36" s="214">
        <f t="shared" si="8"/>
        <v>0</v>
      </c>
      <c r="X36" s="214">
        <f t="shared" si="8"/>
        <v>0</v>
      </c>
      <c r="Y36" s="217">
        <f t="shared" si="2"/>
        <v>0</v>
      </c>
      <c r="AA36" s="218" t="b">
        <f t="shared" si="1"/>
        <v>1</v>
      </c>
    </row>
    <row r="37" spans="1:27" ht="14.4" x14ac:dyDescent="0.3">
      <c r="A37" s="25"/>
    </row>
    <row r="38" spans="1:27" ht="14.4" x14ac:dyDescent="0.3">
      <c r="A38" s="25"/>
    </row>
    <row r="39" spans="1:27" ht="14.4" x14ac:dyDescent="0.3">
      <c r="A39" s="25"/>
    </row>
    <row r="40" spans="1:27" ht="14.4" x14ac:dyDescent="0.3">
      <c r="A40" s="25"/>
    </row>
    <row r="41" spans="1:27" ht="14.4" x14ac:dyDescent="0.3">
      <c r="A41" s="25"/>
    </row>
    <row r="42" spans="1:27" ht="14.4" x14ac:dyDescent="0.3">
      <c r="A42" s="25"/>
    </row>
    <row r="43" spans="1:27" ht="14.4" x14ac:dyDescent="0.3">
      <c r="A43" s="25"/>
    </row>
    <row r="44" spans="1:27" ht="14.4" x14ac:dyDescent="0.3">
      <c r="A44" s="25"/>
    </row>
    <row r="45" spans="1:27" ht="14.4" x14ac:dyDescent="0.3">
      <c r="A45" s="25"/>
    </row>
    <row r="46" spans="1:27" ht="14.4" x14ac:dyDescent="0.3">
      <c r="A46" s="25"/>
    </row>
    <row r="47" spans="1:27" ht="14.4" x14ac:dyDescent="0.3">
      <c r="A47" s="25"/>
    </row>
    <row r="48" spans="1:27" ht="14.4" x14ac:dyDescent="0.3">
      <c r="A48" s="25"/>
    </row>
    <row r="49" spans="1:1" ht="14.4" x14ac:dyDescent="0.3">
      <c r="A49" s="25"/>
    </row>
    <row r="50" spans="1:1" ht="14.4" x14ac:dyDescent="0.3">
      <c r="A50" s="25"/>
    </row>
    <row r="51" spans="1:1" ht="14.4" x14ac:dyDescent="0.3">
      <c r="A51" s="25"/>
    </row>
    <row r="52" spans="1:1" ht="14.4" x14ac:dyDescent="0.3">
      <c r="A52" s="25"/>
    </row>
    <row r="53" spans="1:1" ht="14.4" x14ac:dyDescent="0.3">
      <c r="A53" s="25"/>
    </row>
    <row r="54" spans="1:1" ht="14.4" x14ac:dyDescent="0.3">
      <c r="A54" s="25"/>
    </row>
    <row r="55" spans="1:1" ht="14.4" x14ac:dyDescent="0.3">
      <c r="A55" s="25"/>
    </row>
    <row r="56" spans="1:1" ht="14.4" x14ac:dyDescent="0.3">
      <c r="A56" s="25"/>
    </row>
    <row r="57" spans="1:1" ht="14.4" x14ac:dyDescent="0.3">
      <c r="A57" s="25"/>
    </row>
    <row r="58" spans="1:1" ht="14.4" x14ac:dyDescent="0.3">
      <c r="A58" s="25"/>
    </row>
    <row r="59" spans="1:1" ht="14.4" x14ac:dyDescent="0.3">
      <c r="A59" s="25"/>
    </row>
    <row r="60" spans="1:1" ht="14.4" x14ac:dyDescent="0.3">
      <c r="A60" s="25"/>
    </row>
    <row r="61" spans="1:1" ht="14.4" x14ac:dyDescent="0.3">
      <c r="A61" s="25"/>
    </row>
    <row r="62" spans="1:1" ht="14.4" x14ac:dyDescent="0.3">
      <c r="A62" s="25"/>
    </row>
    <row r="63" spans="1:1" ht="14.4" x14ac:dyDescent="0.3">
      <c r="A63" s="25"/>
    </row>
    <row r="64" spans="1:1" ht="14.4" x14ac:dyDescent="0.3">
      <c r="A64" s="25"/>
    </row>
    <row r="65" spans="1:1" ht="14.4" x14ac:dyDescent="0.3">
      <c r="A65" s="25"/>
    </row>
    <row r="66" spans="1:1" ht="14.4" x14ac:dyDescent="0.3">
      <c r="A66" s="25"/>
    </row>
    <row r="67" spans="1:1" ht="14.4" x14ac:dyDescent="0.3">
      <c r="A67" s="25"/>
    </row>
    <row r="68" spans="1:1" ht="14.4" x14ac:dyDescent="0.3">
      <c r="A68" s="25"/>
    </row>
    <row r="69" spans="1:1" ht="14.4" x14ac:dyDescent="0.3">
      <c r="A69" s="25"/>
    </row>
    <row r="70" spans="1:1" ht="14.4" x14ac:dyDescent="0.3">
      <c r="A70" s="25"/>
    </row>
    <row r="71" spans="1:1" ht="14.4" x14ac:dyDescent="0.3">
      <c r="A71" s="25"/>
    </row>
    <row r="72" spans="1:1" ht="14.4" x14ac:dyDescent="0.3">
      <c r="A72" s="25"/>
    </row>
    <row r="73" spans="1:1" ht="14.4" x14ac:dyDescent="0.3">
      <c r="A73" s="25"/>
    </row>
    <row r="74" spans="1:1" ht="14.4" x14ac:dyDescent="0.3">
      <c r="A74" s="25"/>
    </row>
    <row r="75" spans="1:1" ht="14.4" x14ac:dyDescent="0.3">
      <c r="A75" s="25"/>
    </row>
    <row r="76" spans="1:1" ht="14.4" x14ac:dyDescent="0.3">
      <c r="A76" s="25"/>
    </row>
    <row r="77" spans="1:1" ht="14.4" x14ac:dyDescent="0.3">
      <c r="A77" s="25"/>
    </row>
    <row r="78" spans="1:1" ht="14.4" x14ac:dyDescent="0.3">
      <c r="A78" s="25"/>
    </row>
    <row r="79" spans="1:1" ht="14.4" x14ac:dyDescent="0.3">
      <c r="A79" s="25"/>
    </row>
    <row r="80" spans="1:1" ht="14.4" x14ac:dyDescent="0.3">
      <c r="A80" s="25"/>
    </row>
    <row r="81" spans="1:1" ht="14.4" x14ac:dyDescent="0.3">
      <c r="A81" s="25"/>
    </row>
    <row r="82" spans="1:1" ht="14.4" x14ac:dyDescent="0.3">
      <c r="A82" s="25"/>
    </row>
    <row r="83" spans="1:1" ht="14.4" x14ac:dyDescent="0.3">
      <c r="A83" s="25"/>
    </row>
    <row r="84" spans="1:1" ht="14.4" x14ac:dyDescent="0.3">
      <c r="A84" s="25"/>
    </row>
    <row r="85" spans="1:1" ht="14.4" x14ac:dyDescent="0.3">
      <c r="A85" s="25"/>
    </row>
    <row r="86" spans="1:1" ht="14.4" x14ac:dyDescent="0.3">
      <c r="A86" s="25"/>
    </row>
    <row r="87" spans="1:1" ht="14.4" x14ac:dyDescent="0.3">
      <c r="A87" s="25"/>
    </row>
    <row r="88" spans="1:1" ht="14.4" x14ac:dyDescent="0.3">
      <c r="A88" s="25"/>
    </row>
    <row r="89" spans="1:1" ht="14.4" x14ac:dyDescent="0.3">
      <c r="A89" s="25"/>
    </row>
    <row r="90" spans="1:1" ht="14.4" x14ac:dyDescent="0.3">
      <c r="A90" s="25"/>
    </row>
    <row r="91" spans="1:1" ht="14.4" x14ac:dyDescent="0.3">
      <c r="A91" s="25"/>
    </row>
    <row r="92" spans="1:1" ht="14.4" x14ac:dyDescent="0.3">
      <c r="A92" s="25"/>
    </row>
    <row r="93" spans="1:1" ht="14.4" x14ac:dyDescent="0.3">
      <c r="A93" s="25"/>
    </row>
    <row r="94" spans="1:1" ht="14.4" x14ac:dyDescent="0.3">
      <c r="A94" s="25"/>
    </row>
    <row r="95" spans="1:1" ht="14.4" x14ac:dyDescent="0.3">
      <c r="A95" s="25"/>
    </row>
    <row r="96" spans="1:1" ht="14.4" x14ac:dyDescent="0.3">
      <c r="A96" s="25"/>
    </row>
    <row r="97" spans="1:1" ht="14.4" x14ac:dyDescent="0.3">
      <c r="A97" s="25"/>
    </row>
    <row r="98" spans="1:1" ht="14.4" x14ac:dyDescent="0.3">
      <c r="A98" s="25"/>
    </row>
    <row r="99" spans="1:1" ht="14.4" x14ac:dyDescent="0.3">
      <c r="A99" s="25"/>
    </row>
    <row r="100" spans="1:1" ht="14.4" x14ac:dyDescent="0.3">
      <c r="A100" s="25"/>
    </row>
    <row r="101" spans="1:1" ht="14.4" x14ac:dyDescent="0.3">
      <c r="A101" s="25"/>
    </row>
    <row r="102" spans="1:1" ht="14.4" x14ac:dyDescent="0.3">
      <c r="A102" s="25"/>
    </row>
    <row r="103" spans="1:1" ht="14.4" x14ac:dyDescent="0.3">
      <c r="A103" s="25"/>
    </row>
    <row r="104" spans="1:1" ht="14.4" x14ac:dyDescent="0.3">
      <c r="A104" s="25"/>
    </row>
    <row r="105" spans="1:1" ht="14.4" x14ac:dyDescent="0.3">
      <c r="A105" s="25"/>
    </row>
    <row r="106" spans="1:1" ht="14.4" x14ac:dyDescent="0.3">
      <c r="A106" s="25"/>
    </row>
    <row r="107" spans="1:1" ht="14.4" x14ac:dyDescent="0.3">
      <c r="A107" s="25"/>
    </row>
    <row r="108" spans="1:1" ht="14.4" x14ac:dyDescent="0.3">
      <c r="A108" s="25"/>
    </row>
    <row r="109" spans="1:1" ht="14.4" x14ac:dyDescent="0.3">
      <c r="A109" s="25"/>
    </row>
    <row r="110" spans="1:1" ht="14.4" x14ac:dyDescent="0.3">
      <c r="A110" s="25"/>
    </row>
    <row r="111" spans="1:1" ht="14.4" x14ac:dyDescent="0.3">
      <c r="A111" s="25"/>
    </row>
    <row r="112" spans="1:1" ht="14.4" x14ac:dyDescent="0.3">
      <c r="A112" s="25"/>
    </row>
    <row r="113" spans="1:1" ht="14.4" x14ac:dyDescent="0.3">
      <c r="A113" s="25"/>
    </row>
    <row r="114" spans="1:1" ht="14.4" x14ac:dyDescent="0.3">
      <c r="A114" s="25"/>
    </row>
    <row r="115" spans="1:1" ht="14.4" x14ac:dyDescent="0.3">
      <c r="A115" s="25"/>
    </row>
    <row r="116" spans="1:1" ht="14.4" x14ac:dyDescent="0.3">
      <c r="A116" s="25"/>
    </row>
    <row r="117" spans="1:1" ht="14.4" x14ac:dyDescent="0.3">
      <c r="A117" s="25"/>
    </row>
    <row r="118" spans="1:1" ht="14.4" x14ac:dyDescent="0.3">
      <c r="A118" s="25"/>
    </row>
    <row r="119" spans="1:1" ht="14.4" x14ac:dyDescent="0.3">
      <c r="A119" s="25"/>
    </row>
    <row r="120" spans="1:1" ht="14.4" x14ac:dyDescent="0.3">
      <c r="A120" s="25"/>
    </row>
    <row r="121" spans="1:1" ht="14.4" x14ac:dyDescent="0.3">
      <c r="A121" s="25"/>
    </row>
    <row r="122" spans="1:1" ht="14.4" x14ac:dyDescent="0.3">
      <c r="A122" s="25"/>
    </row>
    <row r="123" spans="1:1" ht="14.4" x14ac:dyDescent="0.3">
      <c r="A123" s="25"/>
    </row>
    <row r="124" spans="1:1" ht="14.4" x14ac:dyDescent="0.3">
      <c r="A124" s="25"/>
    </row>
    <row r="125" spans="1:1" ht="14.4" x14ac:dyDescent="0.3">
      <c r="A125" s="25"/>
    </row>
    <row r="126" spans="1:1" ht="14.4" x14ac:dyDescent="0.3">
      <c r="A126" s="25"/>
    </row>
    <row r="127" spans="1:1" ht="14.4" x14ac:dyDescent="0.3">
      <c r="A127" s="25"/>
    </row>
    <row r="128" spans="1:1" ht="14.4" x14ac:dyDescent="0.3">
      <c r="A128" s="25"/>
    </row>
    <row r="129" spans="1:1" ht="14.4" x14ac:dyDescent="0.3">
      <c r="A129" s="25"/>
    </row>
    <row r="130" spans="1:1" ht="14.4" x14ac:dyDescent="0.3">
      <c r="A130" s="25"/>
    </row>
    <row r="131" spans="1:1" ht="14.4" x14ac:dyDescent="0.3">
      <c r="A131" s="25"/>
    </row>
    <row r="132" spans="1:1" ht="14.4" x14ac:dyDescent="0.3">
      <c r="A132" s="25"/>
    </row>
    <row r="133" spans="1:1" ht="14.4" x14ac:dyDescent="0.3">
      <c r="A133" s="25"/>
    </row>
    <row r="134" spans="1:1" ht="14.4" x14ac:dyDescent="0.3">
      <c r="A134" s="25"/>
    </row>
    <row r="135" spans="1:1" ht="14.4" x14ac:dyDescent="0.3">
      <c r="A135" s="25"/>
    </row>
    <row r="136" spans="1:1" ht="14.4" x14ac:dyDescent="0.3">
      <c r="A136" s="25"/>
    </row>
    <row r="137" spans="1:1" ht="14.4" x14ac:dyDescent="0.3">
      <c r="A137" s="25"/>
    </row>
    <row r="138" spans="1:1" ht="14.4" x14ac:dyDescent="0.3">
      <c r="A138" s="25"/>
    </row>
    <row r="139" spans="1:1" ht="14.4" x14ac:dyDescent="0.3">
      <c r="A139" s="25"/>
    </row>
    <row r="140" spans="1:1" ht="14.4" x14ac:dyDescent="0.3">
      <c r="A140" s="25"/>
    </row>
    <row r="141" spans="1:1" ht="14.4" x14ac:dyDescent="0.3">
      <c r="A141" s="25"/>
    </row>
    <row r="142" spans="1:1" ht="14.4" x14ac:dyDescent="0.3">
      <c r="A142" s="25"/>
    </row>
    <row r="143" spans="1:1" ht="14.4" x14ac:dyDescent="0.3">
      <c r="A143" s="25"/>
    </row>
    <row r="144" spans="1:1" ht="14.4" x14ac:dyDescent="0.3">
      <c r="A144" s="25"/>
    </row>
    <row r="145" spans="1:1" ht="14.4" x14ac:dyDescent="0.3">
      <c r="A145" s="25"/>
    </row>
    <row r="146" spans="1:1" ht="14.4" x14ac:dyDescent="0.3">
      <c r="A146" s="25"/>
    </row>
    <row r="147" spans="1:1" ht="14.4" x14ac:dyDescent="0.3">
      <c r="A147" s="25"/>
    </row>
    <row r="148" spans="1:1" ht="14.4" x14ac:dyDescent="0.3">
      <c r="A148" s="25"/>
    </row>
    <row r="149" spans="1:1" ht="14.4" x14ac:dyDescent="0.3">
      <c r="A149" s="25"/>
    </row>
    <row r="150" spans="1:1" ht="14.4" x14ac:dyDescent="0.3">
      <c r="A150" s="25"/>
    </row>
    <row r="151" spans="1:1" ht="14.4" x14ac:dyDescent="0.3">
      <c r="A151" s="25"/>
    </row>
    <row r="152" spans="1:1" ht="14.4" x14ac:dyDescent="0.3">
      <c r="A152" s="25"/>
    </row>
    <row r="153" spans="1:1" ht="14.4" x14ac:dyDescent="0.3">
      <c r="A153" s="25"/>
    </row>
    <row r="154" spans="1:1" ht="14.4" x14ac:dyDescent="0.3">
      <c r="A154" s="25"/>
    </row>
    <row r="155" spans="1:1" ht="14.4" x14ac:dyDescent="0.3">
      <c r="A155" s="25"/>
    </row>
    <row r="156" spans="1:1" ht="14.4" x14ac:dyDescent="0.3">
      <c r="A156" s="25"/>
    </row>
    <row r="157" spans="1:1" ht="14.4" x14ac:dyDescent="0.3">
      <c r="A157" s="25"/>
    </row>
    <row r="158" spans="1:1" ht="14.4" x14ac:dyDescent="0.3">
      <c r="A158" s="25"/>
    </row>
    <row r="159" spans="1:1" ht="14.4" x14ac:dyDescent="0.3">
      <c r="A159" s="25"/>
    </row>
    <row r="160" spans="1:1" ht="14.4" x14ac:dyDescent="0.3">
      <c r="A160" s="25"/>
    </row>
    <row r="161" spans="1:1" ht="14.4" x14ac:dyDescent="0.3">
      <c r="A161" s="25"/>
    </row>
    <row r="162" spans="1:1" ht="14.4" x14ac:dyDescent="0.3">
      <c r="A162" s="25"/>
    </row>
    <row r="163" spans="1:1" ht="14.4" x14ac:dyDescent="0.3">
      <c r="A163" s="25"/>
    </row>
    <row r="164" spans="1:1" ht="14.4" x14ac:dyDescent="0.3">
      <c r="A164" s="25"/>
    </row>
    <row r="165" spans="1:1" ht="14.4" x14ac:dyDescent="0.3">
      <c r="A165" s="25"/>
    </row>
    <row r="166" spans="1:1" ht="14.4" x14ac:dyDescent="0.3">
      <c r="A166" s="25"/>
    </row>
    <row r="167" spans="1:1" ht="14.4" x14ac:dyDescent="0.3">
      <c r="A167" s="25"/>
    </row>
    <row r="168" spans="1:1" ht="14.4" x14ac:dyDescent="0.3">
      <c r="A168" s="25"/>
    </row>
    <row r="169" spans="1:1" ht="14.4" x14ac:dyDescent="0.3">
      <c r="A169" s="25"/>
    </row>
    <row r="170" spans="1:1" ht="14.4" x14ac:dyDescent="0.3">
      <c r="A170" s="25"/>
    </row>
    <row r="171" spans="1:1" ht="14.4" x14ac:dyDescent="0.3">
      <c r="A171" s="25"/>
    </row>
    <row r="172" spans="1:1" ht="14.4" x14ac:dyDescent="0.3">
      <c r="A172" s="25"/>
    </row>
    <row r="173" spans="1:1" ht="14.4" x14ac:dyDescent="0.3">
      <c r="A173" s="25"/>
    </row>
    <row r="174" spans="1:1" ht="14.4" x14ac:dyDescent="0.3">
      <c r="A174" s="25"/>
    </row>
    <row r="175" spans="1:1" ht="14.4" x14ac:dyDescent="0.3">
      <c r="A175" s="25"/>
    </row>
    <row r="176" spans="1:1" ht="14.4" x14ac:dyDescent="0.3">
      <c r="A176" s="25"/>
    </row>
    <row r="177" spans="1:1" ht="14.4" x14ac:dyDescent="0.3">
      <c r="A177" s="25"/>
    </row>
    <row r="178" spans="1:1" ht="14.4" x14ac:dyDescent="0.3">
      <c r="A178" s="25"/>
    </row>
    <row r="179" spans="1:1" ht="14.4" x14ac:dyDescent="0.3">
      <c r="A179" s="25"/>
    </row>
    <row r="180" spans="1:1" ht="14.4" x14ac:dyDescent="0.3">
      <c r="A180" s="25"/>
    </row>
    <row r="181" spans="1:1" ht="14.4" x14ac:dyDescent="0.3">
      <c r="A181" s="25"/>
    </row>
    <row r="182" spans="1:1" ht="14.4" x14ac:dyDescent="0.3">
      <c r="A182" s="25"/>
    </row>
    <row r="183" spans="1:1" ht="14.4" x14ac:dyDescent="0.3">
      <c r="A183" s="25"/>
    </row>
    <row r="184" spans="1:1" ht="14.4" x14ac:dyDescent="0.3">
      <c r="A184" s="25"/>
    </row>
    <row r="185" spans="1:1" ht="14.4" x14ac:dyDescent="0.3">
      <c r="A185" s="25"/>
    </row>
    <row r="186" spans="1:1" ht="14.4" x14ac:dyDescent="0.3">
      <c r="A186" s="25"/>
    </row>
    <row r="187" spans="1:1" ht="14.4" x14ac:dyDescent="0.3">
      <c r="A187" s="25"/>
    </row>
    <row r="188" spans="1:1" ht="14.4" x14ac:dyDescent="0.3">
      <c r="A188" s="25"/>
    </row>
    <row r="189" spans="1:1" ht="14.4" x14ac:dyDescent="0.3">
      <c r="A189" s="25"/>
    </row>
    <row r="190" spans="1:1" ht="14.4" x14ac:dyDescent="0.3">
      <c r="A190" s="25"/>
    </row>
    <row r="191" spans="1:1" ht="14.4" x14ac:dyDescent="0.3">
      <c r="A191" s="25"/>
    </row>
    <row r="192" spans="1:1" ht="14.4" x14ac:dyDescent="0.3">
      <c r="A192" s="25"/>
    </row>
    <row r="193" spans="1:1" ht="14.4" x14ac:dyDescent="0.3">
      <c r="A193" s="25"/>
    </row>
    <row r="194" spans="1:1" ht="14.4" x14ac:dyDescent="0.3">
      <c r="A194" s="25"/>
    </row>
    <row r="195" spans="1:1" ht="14.4" x14ac:dyDescent="0.3">
      <c r="A195" s="25"/>
    </row>
    <row r="196" spans="1:1" ht="14.4" x14ac:dyDescent="0.3">
      <c r="A196" s="25"/>
    </row>
    <row r="197" spans="1:1" ht="14.4" x14ac:dyDescent="0.3">
      <c r="A197" s="25"/>
    </row>
    <row r="198" spans="1:1" ht="14.4" x14ac:dyDescent="0.3">
      <c r="A198" s="25"/>
    </row>
    <row r="199" spans="1:1" ht="14.4" x14ac:dyDescent="0.3">
      <c r="A199" s="25"/>
    </row>
    <row r="200" spans="1:1" ht="14.4" x14ac:dyDescent="0.3">
      <c r="A200" s="25"/>
    </row>
    <row r="201" spans="1:1" ht="14.4" x14ac:dyDescent="0.3">
      <c r="A201" s="25"/>
    </row>
    <row r="202" spans="1:1" ht="14.4" x14ac:dyDescent="0.3">
      <c r="A202" s="25"/>
    </row>
    <row r="203" spans="1:1" ht="14.4" x14ac:dyDescent="0.3">
      <c r="A203" s="25"/>
    </row>
    <row r="204" spans="1:1" ht="14.4" x14ac:dyDescent="0.3">
      <c r="A204" s="25"/>
    </row>
    <row r="205" spans="1:1" ht="14.4" x14ac:dyDescent="0.3">
      <c r="A205" s="25"/>
    </row>
    <row r="206" spans="1:1" ht="14.4" x14ac:dyDescent="0.3">
      <c r="A206" s="25"/>
    </row>
    <row r="207" spans="1:1" ht="14.4" x14ac:dyDescent="0.3">
      <c r="A207" s="25"/>
    </row>
    <row r="208" spans="1:1" ht="14.4" x14ac:dyDescent="0.3">
      <c r="A208" s="25"/>
    </row>
    <row r="209" spans="1:1" ht="14.4" x14ac:dyDescent="0.3">
      <c r="A209" s="25"/>
    </row>
    <row r="210" spans="1:1" ht="14.4" x14ac:dyDescent="0.3">
      <c r="A210" s="25"/>
    </row>
    <row r="211" spans="1:1" ht="14.4" x14ac:dyDescent="0.3">
      <c r="A211" s="25"/>
    </row>
    <row r="212" spans="1:1" ht="14.4" x14ac:dyDescent="0.3">
      <c r="A212" s="25"/>
    </row>
    <row r="213" spans="1:1" ht="14.4" x14ac:dyDescent="0.3">
      <c r="A213" s="25"/>
    </row>
    <row r="214" spans="1:1" ht="14.4" x14ac:dyDescent="0.3">
      <c r="A214" s="25"/>
    </row>
    <row r="215" spans="1:1" ht="14.4" x14ac:dyDescent="0.3">
      <c r="A215" s="25"/>
    </row>
    <row r="216" spans="1:1" ht="14.4" x14ac:dyDescent="0.3">
      <c r="A216" s="25"/>
    </row>
    <row r="217" spans="1:1" ht="14.4" x14ac:dyDescent="0.3">
      <c r="A217" s="25"/>
    </row>
    <row r="218" spans="1:1" ht="14.4" x14ac:dyDescent="0.3">
      <c r="A218" s="25"/>
    </row>
    <row r="219" spans="1:1" ht="14.4" x14ac:dyDescent="0.3">
      <c r="A219" s="25"/>
    </row>
    <row r="220" spans="1:1" ht="14.4" x14ac:dyDescent="0.3">
      <c r="A220" s="25"/>
    </row>
    <row r="221" spans="1:1" ht="14.4" x14ac:dyDescent="0.3">
      <c r="A221" s="25"/>
    </row>
    <row r="222" spans="1:1" ht="14.4" x14ac:dyDescent="0.3">
      <c r="A222" s="25"/>
    </row>
    <row r="223" spans="1:1" ht="14.4" x14ac:dyDescent="0.3">
      <c r="A223" s="25"/>
    </row>
    <row r="224" spans="1:1" ht="14.4" x14ac:dyDescent="0.3">
      <c r="A224" s="25"/>
    </row>
    <row r="225" spans="1:1" ht="14.4" x14ac:dyDescent="0.3">
      <c r="A225" s="25"/>
    </row>
    <row r="226" spans="1:1" ht="14.4" x14ac:dyDescent="0.3">
      <c r="A226" s="25"/>
    </row>
    <row r="227" spans="1:1" ht="14.4" x14ac:dyDescent="0.3">
      <c r="A227" s="25"/>
    </row>
    <row r="228" spans="1:1" ht="14.4" x14ac:dyDescent="0.3">
      <c r="A228" s="25"/>
    </row>
    <row r="229" spans="1:1" ht="14.4" x14ac:dyDescent="0.3">
      <c r="A229" s="25"/>
    </row>
    <row r="230" spans="1:1" ht="14.4" x14ac:dyDescent="0.3">
      <c r="A230" s="25"/>
    </row>
    <row r="231" spans="1:1" ht="14.4" x14ac:dyDescent="0.3">
      <c r="A231" s="25"/>
    </row>
    <row r="232" spans="1:1" ht="14.4" x14ac:dyDescent="0.3">
      <c r="A232" s="25"/>
    </row>
    <row r="233" spans="1:1" ht="14.4" x14ac:dyDescent="0.3">
      <c r="A233" s="25"/>
    </row>
    <row r="234" spans="1:1" ht="14.4" x14ac:dyDescent="0.3">
      <c r="A234" s="25"/>
    </row>
    <row r="235" spans="1:1" ht="14.4" x14ac:dyDescent="0.3">
      <c r="A235" s="25"/>
    </row>
    <row r="236" spans="1:1" ht="14.4" x14ac:dyDescent="0.3">
      <c r="A236" s="25"/>
    </row>
    <row r="237" spans="1:1" ht="14.4" x14ac:dyDescent="0.3">
      <c r="A237" s="25"/>
    </row>
    <row r="238" spans="1:1" ht="14.4" x14ac:dyDescent="0.3">
      <c r="A238" s="25"/>
    </row>
    <row r="239" spans="1:1" ht="14.4" x14ac:dyDescent="0.3">
      <c r="A239" s="25"/>
    </row>
    <row r="240" spans="1:1" ht="14.4" x14ac:dyDescent="0.3">
      <c r="A240" s="25"/>
    </row>
    <row r="241" spans="1:1" ht="14.4" x14ac:dyDescent="0.3">
      <c r="A241" s="25"/>
    </row>
    <row r="242" spans="1:1" ht="14.4" x14ac:dyDescent="0.3">
      <c r="A242" s="25"/>
    </row>
    <row r="243" spans="1:1" ht="14.4" x14ac:dyDescent="0.3">
      <c r="A243" s="25"/>
    </row>
    <row r="244" spans="1:1" ht="14.4" x14ac:dyDescent="0.3">
      <c r="A244" s="25"/>
    </row>
    <row r="245" spans="1:1" ht="14.4" x14ac:dyDescent="0.3">
      <c r="A245" s="25"/>
    </row>
    <row r="246" spans="1:1" ht="14.4" x14ac:dyDescent="0.3">
      <c r="A246" s="25"/>
    </row>
    <row r="247" spans="1:1" ht="14.4" x14ac:dyDescent="0.3">
      <c r="A247" s="25"/>
    </row>
    <row r="248" spans="1:1" ht="14.4" x14ac:dyDescent="0.3">
      <c r="A248" s="25"/>
    </row>
    <row r="249" spans="1:1" ht="14.4" x14ac:dyDescent="0.3">
      <c r="A249" s="25"/>
    </row>
    <row r="250" spans="1:1" ht="14.4" x14ac:dyDescent="0.3">
      <c r="A250" s="25"/>
    </row>
    <row r="251" spans="1:1" ht="14.4" x14ac:dyDescent="0.3">
      <c r="A251" s="25"/>
    </row>
    <row r="252" spans="1:1" ht="14.4" x14ac:dyDescent="0.3">
      <c r="A252" s="25"/>
    </row>
    <row r="253" spans="1:1" ht="14.4" x14ac:dyDescent="0.3">
      <c r="A253" s="25"/>
    </row>
    <row r="254" spans="1:1" ht="14.4" x14ac:dyDescent="0.3">
      <c r="A254" s="25"/>
    </row>
    <row r="255" spans="1:1" ht="14.4" x14ac:dyDescent="0.3">
      <c r="A255" s="25"/>
    </row>
    <row r="256" spans="1:1" ht="14.4" x14ac:dyDescent="0.3">
      <c r="A256" s="25"/>
    </row>
    <row r="257" spans="1:1" ht="14.4" x14ac:dyDescent="0.3">
      <c r="A257" s="25"/>
    </row>
    <row r="258" spans="1:1" ht="14.4" x14ac:dyDescent="0.3">
      <c r="A258" s="25"/>
    </row>
    <row r="259" spans="1:1" ht="14.4" x14ac:dyDescent="0.3">
      <c r="A259" s="25"/>
    </row>
    <row r="260" spans="1:1" ht="14.4" x14ac:dyDescent="0.3">
      <c r="A260" s="25"/>
    </row>
    <row r="261" spans="1:1" ht="14.4" x14ac:dyDescent="0.3">
      <c r="A261" s="25"/>
    </row>
    <row r="262" spans="1:1" ht="14.4" x14ac:dyDescent="0.3">
      <c r="A262" s="25"/>
    </row>
    <row r="263" spans="1:1" ht="14.4" x14ac:dyDescent="0.3">
      <c r="A263" s="25"/>
    </row>
    <row r="264" spans="1:1" ht="14.4" x14ac:dyDescent="0.3">
      <c r="A264" s="25"/>
    </row>
    <row r="265" spans="1:1" ht="14.4" x14ac:dyDescent="0.3">
      <c r="A265" s="25"/>
    </row>
    <row r="266" spans="1:1" ht="14.4" x14ac:dyDescent="0.3">
      <c r="A266" s="25"/>
    </row>
    <row r="267" spans="1:1" ht="14.4" x14ac:dyDescent="0.3">
      <c r="A267" s="25"/>
    </row>
    <row r="268" spans="1:1" ht="14.4" x14ac:dyDescent="0.3">
      <c r="A268" s="25"/>
    </row>
    <row r="269" spans="1:1" ht="14.4" x14ac:dyDescent="0.3">
      <c r="A269" s="25"/>
    </row>
    <row r="270" spans="1:1" ht="14.4" x14ac:dyDescent="0.3">
      <c r="A270" s="25"/>
    </row>
    <row r="271" spans="1:1" ht="14.4" x14ac:dyDescent="0.3">
      <c r="A271" s="25"/>
    </row>
    <row r="272" spans="1:1" ht="14.4" x14ac:dyDescent="0.3">
      <c r="A272" s="25"/>
    </row>
    <row r="273" spans="1:1" ht="14.4" x14ac:dyDescent="0.3">
      <c r="A273" s="25"/>
    </row>
    <row r="274" spans="1:1" ht="14.4" x14ac:dyDescent="0.3">
      <c r="A274" s="25"/>
    </row>
    <row r="275" spans="1:1" ht="14.4" x14ac:dyDescent="0.3">
      <c r="A275" s="25"/>
    </row>
    <row r="276" spans="1:1" ht="14.4" x14ac:dyDescent="0.3">
      <c r="A276" s="25"/>
    </row>
    <row r="277" spans="1:1" ht="14.4" x14ac:dyDescent="0.3">
      <c r="A277" s="25"/>
    </row>
    <row r="278" spans="1:1" ht="14.4" x14ac:dyDescent="0.3">
      <c r="A278" s="25"/>
    </row>
    <row r="279" spans="1:1" ht="14.4" x14ac:dyDescent="0.3">
      <c r="A279" s="25"/>
    </row>
    <row r="280" spans="1:1" ht="14.4" x14ac:dyDescent="0.3">
      <c r="A280" s="25"/>
    </row>
    <row r="281" spans="1:1" ht="14.4" x14ac:dyDescent="0.3">
      <c r="A281" s="25"/>
    </row>
    <row r="282" spans="1:1" ht="14.4" x14ac:dyDescent="0.3">
      <c r="A282" s="25"/>
    </row>
    <row r="283" spans="1:1" ht="14.4" x14ac:dyDescent="0.3">
      <c r="A283" s="25"/>
    </row>
    <row r="284" spans="1:1" ht="14.4" x14ac:dyDescent="0.3">
      <c r="A284" s="25"/>
    </row>
    <row r="285" spans="1:1" ht="14.4" x14ac:dyDescent="0.3">
      <c r="A285" s="25"/>
    </row>
    <row r="286" spans="1:1" ht="14.4" x14ac:dyDescent="0.3">
      <c r="A286" s="25"/>
    </row>
    <row r="287" spans="1:1" ht="14.4" x14ac:dyDescent="0.3">
      <c r="A287" s="25"/>
    </row>
    <row r="288" spans="1:1" ht="14.4" x14ac:dyDescent="0.3">
      <c r="A288" s="25"/>
    </row>
    <row r="289" spans="1:1" ht="14.4" x14ac:dyDescent="0.3">
      <c r="A289" s="25"/>
    </row>
    <row r="290" spans="1:1" ht="14.4" x14ac:dyDescent="0.3">
      <c r="A290" s="25"/>
    </row>
    <row r="291" spans="1:1" ht="14.4" x14ac:dyDescent="0.3">
      <c r="A291" s="25"/>
    </row>
    <row r="292" spans="1:1" ht="14.4" x14ac:dyDescent="0.3">
      <c r="A292" s="25"/>
    </row>
    <row r="293" spans="1:1" ht="14.4" x14ac:dyDescent="0.3">
      <c r="A293" s="25"/>
    </row>
    <row r="294" spans="1:1" ht="14.4" x14ac:dyDescent="0.3">
      <c r="A294" s="25"/>
    </row>
    <row r="295" spans="1:1" ht="14.4" x14ac:dyDescent="0.3">
      <c r="A295" s="25"/>
    </row>
    <row r="296" spans="1:1" ht="14.4" x14ac:dyDescent="0.3">
      <c r="A296" s="25"/>
    </row>
    <row r="297" spans="1:1" ht="14.4" x14ac:dyDescent="0.3">
      <c r="A297" s="25"/>
    </row>
    <row r="298" spans="1:1" ht="14.4" x14ac:dyDescent="0.3">
      <c r="A298" s="25"/>
    </row>
    <row r="299" spans="1:1" ht="14.4" x14ac:dyDescent="0.3">
      <c r="A299" s="25"/>
    </row>
    <row r="300" spans="1:1" ht="14.4" x14ac:dyDescent="0.3">
      <c r="A300" s="25"/>
    </row>
    <row r="301" spans="1:1" ht="14.4" x14ac:dyDescent="0.3">
      <c r="A301" s="25"/>
    </row>
    <row r="302" spans="1:1" ht="14.4" x14ac:dyDescent="0.3">
      <c r="A302" s="25"/>
    </row>
    <row r="303" spans="1:1" ht="14.4" x14ac:dyDescent="0.3">
      <c r="A303" s="25"/>
    </row>
    <row r="304" spans="1:1" ht="14.4" x14ac:dyDescent="0.3">
      <c r="A304" s="25"/>
    </row>
    <row r="305" spans="1:1" ht="14.4" x14ac:dyDescent="0.3">
      <c r="A305" s="25"/>
    </row>
    <row r="306" spans="1:1" ht="14.4" x14ac:dyDescent="0.3">
      <c r="A306" s="25"/>
    </row>
    <row r="307" spans="1:1" ht="14.4" x14ac:dyDescent="0.3">
      <c r="A307" s="25"/>
    </row>
    <row r="308" spans="1:1" ht="14.4" x14ac:dyDescent="0.3">
      <c r="A308" s="25"/>
    </row>
    <row r="309" spans="1:1" ht="14.4" x14ac:dyDescent="0.3">
      <c r="A309" s="25"/>
    </row>
    <row r="310" spans="1:1" ht="14.4" x14ac:dyDescent="0.3">
      <c r="A310" s="25"/>
    </row>
    <row r="311" spans="1:1" ht="14.4" x14ac:dyDescent="0.3">
      <c r="A311" s="25"/>
    </row>
    <row r="312" spans="1:1" ht="14.4" x14ac:dyDescent="0.3">
      <c r="A312" s="25"/>
    </row>
    <row r="313" spans="1:1" ht="14.4" x14ac:dyDescent="0.3">
      <c r="A313" s="25"/>
    </row>
    <row r="314" spans="1:1" ht="14.4" x14ac:dyDescent="0.3">
      <c r="A314" s="25"/>
    </row>
    <row r="315" spans="1:1" ht="14.4" x14ac:dyDescent="0.3">
      <c r="A315" s="25"/>
    </row>
    <row r="316" spans="1:1" ht="14.4" x14ac:dyDescent="0.3">
      <c r="A316" s="25"/>
    </row>
    <row r="317" spans="1:1" ht="14.4" x14ac:dyDescent="0.3">
      <c r="A317" s="25"/>
    </row>
    <row r="318" spans="1:1" ht="14.4" x14ac:dyDescent="0.3">
      <c r="A318" s="25"/>
    </row>
    <row r="319" spans="1:1" ht="14.4" x14ac:dyDescent="0.3">
      <c r="A319" s="25"/>
    </row>
    <row r="320" spans="1:1" ht="14.4" x14ac:dyDescent="0.3">
      <c r="A320" s="25"/>
    </row>
    <row r="321" spans="1:1" ht="14.4" x14ac:dyDescent="0.3">
      <c r="A321" s="25"/>
    </row>
    <row r="322" spans="1:1" ht="14.4" x14ac:dyDescent="0.3">
      <c r="A322" s="25"/>
    </row>
    <row r="323" spans="1:1" ht="14.4" x14ac:dyDescent="0.3">
      <c r="A323" s="25"/>
    </row>
    <row r="324" spans="1:1" ht="14.4" x14ac:dyDescent="0.3">
      <c r="A324" s="25"/>
    </row>
    <row r="325" spans="1:1" ht="14.4" x14ac:dyDescent="0.3">
      <c r="A325" s="25"/>
    </row>
    <row r="326" spans="1:1" ht="14.4" x14ac:dyDescent="0.3">
      <c r="A326" s="25"/>
    </row>
    <row r="327" spans="1:1" ht="14.4" x14ac:dyDescent="0.3">
      <c r="A327" s="25"/>
    </row>
    <row r="328" spans="1:1" ht="14.4" x14ac:dyDescent="0.3">
      <c r="A328" s="25"/>
    </row>
    <row r="329" spans="1:1" ht="14.4" x14ac:dyDescent="0.3">
      <c r="A329" s="25"/>
    </row>
    <row r="330" spans="1:1" ht="14.4" x14ac:dyDescent="0.3">
      <c r="A330" s="25"/>
    </row>
    <row r="331" spans="1:1" ht="14.4" x14ac:dyDescent="0.3">
      <c r="A331" s="25"/>
    </row>
    <row r="332" spans="1:1" ht="14.4" x14ac:dyDescent="0.3">
      <c r="A332" s="25"/>
    </row>
    <row r="333" spans="1:1" ht="14.4" x14ac:dyDescent="0.3">
      <c r="A333" s="25"/>
    </row>
    <row r="334" spans="1:1" ht="14.4" x14ac:dyDescent="0.3">
      <c r="A334" s="25"/>
    </row>
    <row r="335" spans="1:1" ht="14.4" x14ac:dyDescent="0.3">
      <c r="A335" s="25"/>
    </row>
    <row r="336" spans="1:1" ht="14.4" x14ac:dyDescent="0.3">
      <c r="A336" s="25"/>
    </row>
    <row r="337" spans="1:1" ht="14.4" x14ac:dyDescent="0.3">
      <c r="A337" s="25"/>
    </row>
    <row r="338" spans="1:1" ht="14.4" x14ac:dyDescent="0.3">
      <c r="A338" s="25"/>
    </row>
    <row r="339" spans="1:1" ht="14.4" x14ac:dyDescent="0.3">
      <c r="A339" s="25"/>
    </row>
    <row r="340" spans="1:1" ht="14.4" x14ac:dyDescent="0.3">
      <c r="A340" s="25"/>
    </row>
    <row r="341" spans="1:1" ht="14.4" x14ac:dyDescent="0.3">
      <c r="A341" s="25"/>
    </row>
    <row r="342" spans="1:1" ht="14.4" x14ac:dyDescent="0.3">
      <c r="A342" s="25"/>
    </row>
    <row r="343" spans="1:1" ht="14.4" x14ac:dyDescent="0.3">
      <c r="A343" s="25"/>
    </row>
    <row r="344" spans="1:1" ht="14.4" x14ac:dyDescent="0.3">
      <c r="A344" s="25"/>
    </row>
    <row r="345" spans="1:1" ht="14.4" x14ac:dyDescent="0.3">
      <c r="A345" s="25"/>
    </row>
    <row r="346" spans="1:1" ht="14.4" x14ac:dyDescent="0.3">
      <c r="A346" s="25"/>
    </row>
    <row r="347" spans="1:1" ht="14.4" x14ac:dyDescent="0.3">
      <c r="A347" s="25"/>
    </row>
    <row r="348" spans="1:1" ht="14.4" x14ac:dyDescent="0.3">
      <c r="A348" s="25"/>
    </row>
    <row r="349" spans="1:1" ht="14.4" x14ac:dyDescent="0.3">
      <c r="A349" s="25"/>
    </row>
    <row r="350" spans="1:1" ht="14.4" x14ac:dyDescent="0.3">
      <c r="A350" s="25"/>
    </row>
    <row r="351" spans="1:1" ht="14.4" x14ac:dyDescent="0.3">
      <c r="A351" s="25"/>
    </row>
    <row r="352" spans="1:1" ht="14.4" x14ac:dyDescent="0.3">
      <c r="A352" s="25"/>
    </row>
    <row r="353" spans="1:1" ht="14.4" x14ac:dyDescent="0.3">
      <c r="A353" s="25"/>
    </row>
    <row r="354" spans="1:1" ht="14.4" x14ac:dyDescent="0.3">
      <c r="A354" s="25"/>
    </row>
    <row r="355" spans="1:1" ht="14.4" x14ac:dyDescent="0.3">
      <c r="A355" s="25"/>
    </row>
    <row r="356" spans="1:1" ht="14.4" x14ac:dyDescent="0.3">
      <c r="A356" s="25"/>
    </row>
    <row r="357" spans="1:1" ht="14.4" x14ac:dyDescent="0.3">
      <c r="A357" s="25"/>
    </row>
    <row r="358" spans="1:1" ht="14.4" x14ac:dyDescent="0.3">
      <c r="A358" s="25"/>
    </row>
    <row r="359" spans="1:1" ht="14.4" x14ac:dyDescent="0.3">
      <c r="A359" s="25"/>
    </row>
    <row r="360" spans="1:1" ht="14.4" x14ac:dyDescent="0.3">
      <c r="A360" s="25"/>
    </row>
    <row r="361" spans="1:1" ht="14.4" x14ac:dyDescent="0.3">
      <c r="A361" s="25"/>
    </row>
    <row r="362" spans="1:1" ht="14.4" x14ac:dyDescent="0.3">
      <c r="A362" s="25"/>
    </row>
    <row r="363" spans="1:1" ht="14.4" x14ac:dyDescent="0.3">
      <c r="A363" s="25"/>
    </row>
    <row r="364" spans="1:1" ht="14.4" x14ac:dyDescent="0.3">
      <c r="A364" s="25"/>
    </row>
    <row r="365" spans="1:1" ht="14.4" x14ac:dyDescent="0.3">
      <c r="A365" s="25"/>
    </row>
    <row r="366" spans="1:1" ht="14.4" x14ac:dyDescent="0.3">
      <c r="A366" s="25"/>
    </row>
    <row r="367" spans="1:1" ht="14.4" x14ac:dyDescent="0.3">
      <c r="A367" s="25"/>
    </row>
    <row r="368" spans="1:1" ht="14.4" x14ac:dyDescent="0.3">
      <c r="A368" s="25"/>
    </row>
    <row r="369" spans="1:1" ht="14.4" x14ac:dyDescent="0.3">
      <c r="A369" s="25"/>
    </row>
    <row r="370" spans="1:1" ht="14.4" x14ac:dyDescent="0.3">
      <c r="A370" s="25"/>
    </row>
    <row r="371" spans="1:1" ht="14.4" x14ac:dyDescent="0.3">
      <c r="A371" s="25"/>
    </row>
    <row r="372" spans="1:1" ht="14.4" x14ac:dyDescent="0.3">
      <c r="A372" s="25"/>
    </row>
    <row r="373" spans="1:1" ht="14.4" x14ac:dyDescent="0.3">
      <c r="A373" s="25"/>
    </row>
    <row r="374" spans="1:1" ht="14.4" x14ac:dyDescent="0.3">
      <c r="A374" s="25"/>
    </row>
    <row r="375" spans="1:1" ht="14.4" x14ac:dyDescent="0.3">
      <c r="A375" s="25"/>
    </row>
    <row r="376" spans="1:1" ht="14.4" x14ac:dyDescent="0.3">
      <c r="A376" s="25"/>
    </row>
    <row r="377" spans="1:1" ht="14.4" x14ac:dyDescent="0.3">
      <c r="A377" s="25"/>
    </row>
    <row r="378" spans="1:1" ht="14.4" x14ac:dyDescent="0.3">
      <c r="A378" s="25"/>
    </row>
    <row r="379" spans="1:1" ht="14.4" x14ac:dyDescent="0.3">
      <c r="A379" s="25"/>
    </row>
    <row r="380" spans="1:1" ht="14.4" x14ac:dyDescent="0.3">
      <c r="A380" s="25"/>
    </row>
    <row r="381" spans="1:1" ht="14.4" x14ac:dyDescent="0.3">
      <c r="A381" s="25"/>
    </row>
    <row r="382" spans="1:1" ht="14.4" x14ac:dyDescent="0.3">
      <c r="A382" s="25"/>
    </row>
    <row r="383" spans="1:1" ht="14.4" x14ac:dyDescent="0.3">
      <c r="A383" s="25"/>
    </row>
    <row r="384" spans="1:1" ht="14.4" x14ac:dyDescent="0.3">
      <c r="A384" s="25"/>
    </row>
    <row r="385" spans="1:1" ht="14.4" x14ac:dyDescent="0.3">
      <c r="A385" s="25"/>
    </row>
    <row r="386" spans="1:1" ht="14.4" x14ac:dyDescent="0.3">
      <c r="A386" s="25"/>
    </row>
    <row r="387" spans="1:1" ht="14.4" x14ac:dyDescent="0.3">
      <c r="A387" s="25"/>
    </row>
    <row r="388" spans="1:1" ht="14.4" x14ac:dyDescent="0.3">
      <c r="A388" s="25"/>
    </row>
    <row r="389" spans="1:1" ht="14.4" x14ac:dyDescent="0.3">
      <c r="A389" s="25"/>
    </row>
    <row r="390" spans="1:1" ht="14.4" x14ac:dyDescent="0.3">
      <c r="A390" s="25"/>
    </row>
    <row r="391" spans="1:1" ht="14.4" x14ac:dyDescent="0.3">
      <c r="A391" s="25"/>
    </row>
    <row r="392" spans="1:1" ht="14.4" x14ac:dyDescent="0.3">
      <c r="A392" s="25"/>
    </row>
    <row r="393" spans="1:1" ht="14.4" x14ac:dyDescent="0.3">
      <c r="A393" s="25"/>
    </row>
    <row r="394" spans="1:1" ht="14.4" x14ac:dyDescent="0.3">
      <c r="A394" s="25"/>
    </row>
    <row r="395" spans="1:1" ht="14.4" x14ac:dyDescent="0.3">
      <c r="A395" s="25"/>
    </row>
    <row r="396" spans="1:1" ht="14.4" x14ac:dyDescent="0.3">
      <c r="A396" s="25"/>
    </row>
    <row r="397" spans="1:1" ht="14.4" x14ac:dyDescent="0.3">
      <c r="A397" s="25"/>
    </row>
    <row r="398" spans="1:1" ht="14.4" x14ac:dyDescent="0.3">
      <c r="A398" s="25"/>
    </row>
    <row r="399" spans="1:1" ht="14.4" x14ac:dyDescent="0.3">
      <c r="A399" s="25"/>
    </row>
    <row r="400" spans="1:1" ht="14.4" x14ac:dyDescent="0.3">
      <c r="A400" s="25"/>
    </row>
    <row r="401" spans="1:1" ht="14.4" x14ac:dyDescent="0.3">
      <c r="A401" s="25"/>
    </row>
    <row r="402" spans="1:1" ht="14.4" x14ac:dyDescent="0.3">
      <c r="A402" s="25"/>
    </row>
    <row r="403" spans="1:1" ht="14.4" x14ac:dyDescent="0.3">
      <c r="A403" s="25"/>
    </row>
    <row r="404" spans="1:1" ht="14.4" x14ac:dyDescent="0.3">
      <c r="A404" s="25"/>
    </row>
    <row r="405" spans="1:1" ht="14.4" x14ac:dyDescent="0.3">
      <c r="A405" s="25"/>
    </row>
    <row r="406" spans="1:1" ht="14.4" x14ac:dyDescent="0.3">
      <c r="A406" s="25"/>
    </row>
    <row r="407" spans="1:1" ht="14.4" x14ac:dyDescent="0.3">
      <c r="A407" s="25"/>
    </row>
    <row r="408" spans="1:1" ht="14.4" x14ac:dyDescent="0.3">
      <c r="A408" s="25"/>
    </row>
    <row r="409" spans="1:1" ht="14.4" x14ac:dyDescent="0.3">
      <c r="A409" s="25"/>
    </row>
    <row r="410" spans="1:1" ht="14.4" x14ac:dyDescent="0.3">
      <c r="A410" s="25"/>
    </row>
    <row r="411" spans="1:1" ht="14.4" x14ac:dyDescent="0.3">
      <c r="A411" s="25"/>
    </row>
    <row r="412" spans="1:1" ht="14.4" x14ac:dyDescent="0.3">
      <c r="A412" s="25"/>
    </row>
    <row r="413" spans="1:1" ht="14.4" x14ac:dyDescent="0.3">
      <c r="A413" s="25"/>
    </row>
    <row r="414" spans="1:1" ht="14.4" x14ac:dyDescent="0.3">
      <c r="A414" s="25"/>
    </row>
    <row r="415" spans="1:1" ht="14.4" x14ac:dyDescent="0.3">
      <c r="A415" s="25"/>
    </row>
    <row r="416" spans="1:1" ht="14.4" x14ac:dyDescent="0.3">
      <c r="A416" s="25"/>
    </row>
    <row r="417" spans="1:1" ht="14.4" x14ac:dyDescent="0.3">
      <c r="A417" s="25"/>
    </row>
    <row r="418" spans="1:1" ht="14.4" x14ac:dyDescent="0.3">
      <c r="A418" s="25"/>
    </row>
    <row r="419" spans="1:1" ht="14.4" x14ac:dyDescent="0.3">
      <c r="A419" s="25"/>
    </row>
    <row r="420" spans="1:1" ht="14.4" x14ac:dyDescent="0.3">
      <c r="A420" s="25"/>
    </row>
    <row r="421" spans="1:1" ht="14.4" x14ac:dyDescent="0.3">
      <c r="A421" s="25"/>
    </row>
    <row r="422" spans="1:1" ht="14.4" x14ac:dyDescent="0.3">
      <c r="A422" s="25"/>
    </row>
    <row r="423" spans="1:1" ht="14.4" x14ac:dyDescent="0.3">
      <c r="A423" s="25"/>
    </row>
    <row r="424" spans="1:1" ht="14.4" x14ac:dyDescent="0.3">
      <c r="A424" s="25"/>
    </row>
    <row r="425" spans="1:1" ht="14.4" x14ac:dyDescent="0.3">
      <c r="A425" s="25"/>
    </row>
    <row r="426" spans="1:1" ht="14.4" x14ac:dyDescent="0.3">
      <c r="A426" s="25"/>
    </row>
    <row r="427" spans="1:1" ht="14.4" x14ac:dyDescent="0.3">
      <c r="A427" s="25"/>
    </row>
    <row r="428" spans="1:1" ht="14.4" x14ac:dyDescent="0.3">
      <c r="A428" s="25"/>
    </row>
    <row r="429" spans="1:1" ht="14.4" x14ac:dyDescent="0.3">
      <c r="A429" s="25"/>
    </row>
    <row r="430" spans="1:1" ht="14.4" x14ac:dyDescent="0.3">
      <c r="A430" s="25"/>
    </row>
    <row r="431" spans="1:1" ht="14.4" x14ac:dyDescent="0.3">
      <c r="A431" s="25"/>
    </row>
    <row r="432" spans="1:1" ht="14.4" x14ac:dyDescent="0.3">
      <c r="A432" s="25"/>
    </row>
    <row r="433" spans="1:1" ht="14.4" x14ac:dyDescent="0.3">
      <c r="A433" s="25"/>
    </row>
    <row r="434" spans="1:1" ht="14.4" x14ac:dyDescent="0.3">
      <c r="A434" s="25"/>
    </row>
    <row r="435" spans="1:1" ht="14.4" x14ac:dyDescent="0.3">
      <c r="A435" s="25"/>
    </row>
    <row r="436" spans="1:1" ht="14.4" x14ac:dyDescent="0.3">
      <c r="A436" s="25"/>
    </row>
    <row r="437" spans="1:1" ht="14.4" x14ac:dyDescent="0.3">
      <c r="A437" s="25"/>
    </row>
    <row r="438" spans="1:1" ht="14.4" x14ac:dyDescent="0.3">
      <c r="A438" s="25"/>
    </row>
    <row r="439" spans="1:1" ht="14.4" x14ac:dyDescent="0.3">
      <c r="A439" s="25"/>
    </row>
    <row r="440" spans="1:1" ht="14.4" x14ac:dyDescent="0.3">
      <c r="A440" s="25"/>
    </row>
    <row r="441" spans="1:1" ht="14.4" x14ac:dyDescent="0.3">
      <c r="A441" s="25"/>
    </row>
    <row r="442" spans="1:1" ht="14.4" x14ac:dyDescent="0.3">
      <c r="A442" s="25"/>
    </row>
    <row r="443" spans="1:1" ht="14.4" x14ac:dyDescent="0.3">
      <c r="A443" s="25"/>
    </row>
    <row r="444" spans="1:1" ht="14.4" x14ac:dyDescent="0.3">
      <c r="A444" s="25"/>
    </row>
    <row r="445" spans="1:1" ht="14.4" x14ac:dyDescent="0.3">
      <c r="A445" s="25"/>
    </row>
    <row r="446" spans="1:1" ht="14.4" x14ac:dyDescent="0.3">
      <c r="A446" s="25"/>
    </row>
    <row r="447" spans="1:1" ht="14.4" x14ac:dyDescent="0.3">
      <c r="A447" s="25"/>
    </row>
    <row r="448" spans="1:1" ht="14.4" x14ac:dyDescent="0.3">
      <c r="A448" s="25"/>
    </row>
    <row r="449" spans="1:1" ht="14.4" x14ac:dyDescent="0.3">
      <c r="A449" s="25"/>
    </row>
    <row r="450" spans="1:1" ht="14.4" x14ac:dyDescent="0.3">
      <c r="A450" s="25"/>
    </row>
    <row r="451" spans="1:1" ht="14.4" x14ac:dyDescent="0.3">
      <c r="A451" s="25"/>
    </row>
    <row r="452" spans="1:1" ht="14.4" x14ac:dyDescent="0.3">
      <c r="A452" s="25"/>
    </row>
    <row r="453" spans="1:1" ht="14.4" x14ac:dyDescent="0.3">
      <c r="A453" s="25"/>
    </row>
    <row r="454" spans="1:1" ht="14.4" x14ac:dyDescent="0.3">
      <c r="A454" s="25"/>
    </row>
    <row r="455" spans="1:1" ht="14.4" x14ac:dyDescent="0.3">
      <c r="A455" s="25"/>
    </row>
    <row r="456" spans="1:1" ht="14.4" x14ac:dyDescent="0.3">
      <c r="A456" s="25"/>
    </row>
    <row r="457" spans="1:1" ht="14.4" x14ac:dyDescent="0.3">
      <c r="A457" s="25"/>
    </row>
    <row r="458" spans="1:1" ht="14.4" x14ac:dyDescent="0.3">
      <c r="A458" s="25"/>
    </row>
    <row r="459" spans="1:1" ht="14.4" x14ac:dyDescent="0.3">
      <c r="A459" s="25"/>
    </row>
    <row r="460" spans="1:1" ht="14.4" x14ac:dyDescent="0.3">
      <c r="A460" s="25"/>
    </row>
    <row r="461" spans="1:1" ht="14.4" x14ac:dyDescent="0.3">
      <c r="A461" s="25"/>
    </row>
    <row r="462" spans="1:1" ht="14.4" x14ac:dyDescent="0.3">
      <c r="A462" s="25"/>
    </row>
    <row r="463" spans="1:1" ht="14.4" x14ac:dyDescent="0.3">
      <c r="A463" s="25"/>
    </row>
    <row r="464" spans="1:1" ht="14.4" x14ac:dyDescent="0.3">
      <c r="A464" s="25"/>
    </row>
    <row r="465" spans="1:1" ht="14.4" x14ac:dyDescent="0.3">
      <c r="A465" s="25"/>
    </row>
    <row r="466" spans="1:1" ht="14.4" x14ac:dyDescent="0.3">
      <c r="A466" s="25"/>
    </row>
    <row r="467" spans="1:1" ht="14.4" x14ac:dyDescent="0.3">
      <c r="A467" s="25"/>
    </row>
    <row r="468" spans="1:1" ht="14.4" x14ac:dyDescent="0.3">
      <c r="A468" s="25"/>
    </row>
    <row r="469" spans="1:1" ht="14.4" x14ac:dyDescent="0.3">
      <c r="A469" s="25"/>
    </row>
    <row r="470" spans="1:1" ht="14.4" x14ac:dyDescent="0.3">
      <c r="A470" s="25"/>
    </row>
    <row r="471" spans="1:1" ht="14.4" x14ac:dyDescent="0.3">
      <c r="A471" s="25"/>
    </row>
    <row r="472" spans="1:1" ht="14.4" x14ac:dyDescent="0.3">
      <c r="A472" s="25"/>
    </row>
    <row r="473" spans="1:1" ht="14.4" x14ac:dyDescent="0.3">
      <c r="A473" s="25"/>
    </row>
    <row r="474" spans="1:1" ht="14.4" x14ac:dyDescent="0.3">
      <c r="A474" s="25"/>
    </row>
    <row r="475" spans="1:1" ht="14.4" x14ac:dyDescent="0.3">
      <c r="A475" s="25"/>
    </row>
    <row r="476" spans="1:1" ht="14.4" x14ac:dyDescent="0.3">
      <c r="A476" s="25"/>
    </row>
    <row r="477" spans="1:1" ht="14.4" x14ac:dyDescent="0.3">
      <c r="A477" s="25"/>
    </row>
    <row r="478" spans="1:1" ht="14.4" x14ac:dyDescent="0.3">
      <c r="A478" s="25"/>
    </row>
    <row r="479" spans="1:1" ht="14.4" x14ac:dyDescent="0.3">
      <c r="A479" s="25"/>
    </row>
    <row r="480" spans="1:1" ht="14.4" x14ac:dyDescent="0.3">
      <c r="A480" s="25"/>
    </row>
    <row r="481" spans="1:1" ht="14.4" x14ac:dyDescent="0.3">
      <c r="A481" s="25"/>
    </row>
    <row r="482" spans="1:1" ht="14.4" x14ac:dyDescent="0.3">
      <c r="A482" s="25"/>
    </row>
    <row r="483" spans="1:1" ht="14.4" x14ac:dyDescent="0.3">
      <c r="A483" s="25"/>
    </row>
    <row r="484" spans="1:1" ht="14.4" x14ac:dyDescent="0.3">
      <c r="A484" s="25"/>
    </row>
    <row r="485" spans="1:1" ht="14.4" x14ac:dyDescent="0.3">
      <c r="A485" s="25"/>
    </row>
    <row r="486" spans="1:1" ht="14.4" x14ac:dyDescent="0.3">
      <c r="A486" s="25"/>
    </row>
    <row r="487" spans="1:1" ht="14.4" x14ac:dyDescent="0.3">
      <c r="A487" s="25"/>
    </row>
    <row r="488" spans="1:1" ht="14.4" x14ac:dyDescent="0.3">
      <c r="A488" s="25"/>
    </row>
    <row r="489" spans="1:1" ht="14.4" x14ac:dyDescent="0.3">
      <c r="A489" s="25"/>
    </row>
    <row r="490" spans="1:1" ht="14.4" x14ac:dyDescent="0.3">
      <c r="A490" s="25"/>
    </row>
    <row r="491" spans="1:1" ht="14.4" x14ac:dyDescent="0.3">
      <c r="A491" s="25"/>
    </row>
    <row r="492" spans="1:1" ht="14.4" x14ac:dyDescent="0.3">
      <c r="A492" s="25"/>
    </row>
    <row r="493" spans="1:1" ht="14.4" x14ac:dyDescent="0.3">
      <c r="A493" s="25"/>
    </row>
    <row r="494" spans="1:1" ht="14.4" x14ac:dyDescent="0.3">
      <c r="A494" s="25"/>
    </row>
    <row r="495" spans="1:1" ht="14.4" x14ac:dyDescent="0.3">
      <c r="A495" s="25"/>
    </row>
    <row r="496" spans="1:1" ht="14.4" x14ac:dyDescent="0.3">
      <c r="A496" s="25"/>
    </row>
    <row r="497" spans="1:1" ht="14.4" x14ac:dyDescent="0.3">
      <c r="A497" s="25"/>
    </row>
    <row r="498" spans="1:1" ht="14.4" x14ac:dyDescent="0.3">
      <c r="A498" s="25"/>
    </row>
    <row r="499" spans="1:1" ht="14.4" x14ac:dyDescent="0.3">
      <c r="A499" s="25"/>
    </row>
    <row r="500" spans="1:1" ht="14.4" x14ac:dyDescent="0.3">
      <c r="A500" s="25"/>
    </row>
    <row r="501" spans="1:1" ht="14.4" x14ac:dyDescent="0.3">
      <c r="A501" s="25"/>
    </row>
    <row r="502" spans="1:1" ht="14.4" x14ac:dyDescent="0.3">
      <c r="A502" s="25"/>
    </row>
    <row r="503" spans="1:1" ht="14.4" x14ac:dyDescent="0.3">
      <c r="A503" s="25"/>
    </row>
    <row r="504" spans="1:1" ht="14.4" x14ac:dyDescent="0.3">
      <c r="A504" s="25"/>
    </row>
    <row r="505" spans="1:1" ht="14.4" x14ac:dyDescent="0.3">
      <c r="A505" s="25"/>
    </row>
    <row r="506" spans="1:1" ht="14.4" x14ac:dyDescent="0.3">
      <c r="A506" s="25"/>
    </row>
    <row r="507" spans="1:1" ht="14.4" x14ac:dyDescent="0.3">
      <c r="A507" s="25"/>
    </row>
    <row r="508" spans="1:1" ht="14.4" x14ac:dyDescent="0.3">
      <c r="A508" s="25"/>
    </row>
    <row r="509" spans="1:1" ht="14.4" x14ac:dyDescent="0.3">
      <c r="A509" s="25"/>
    </row>
    <row r="510" spans="1:1" ht="14.4" x14ac:dyDescent="0.3">
      <c r="A510" s="25"/>
    </row>
    <row r="511" spans="1:1" ht="14.4" x14ac:dyDescent="0.3">
      <c r="A511" s="25"/>
    </row>
    <row r="512" spans="1:1" ht="14.4" x14ac:dyDescent="0.3">
      <c r="A512" s="25"/>
    </row>
    <row r="513" spans="1:1" ht="14.4" x14ac:dyDescent="0.3">
      <c r="A513" s="25"/>
    </row>
    <row r="514" spans="1:1" ht="14.4" x14ac:dyDescent="0.3">
      <c r="A514" s="25"/>
    </row>
    <row r="515" spans="1:1" ht="14.4" x14ac:dyDescent="0.3">
      <c r="A515" s="25"/>
    </row>
    <row r="516" spans="1:1" ht="14.4" x14ac:dyDescent="0.3">
      <c r="A516" s="25"/>
    </row>
    <row r="517" spans="1:1" ht="14.4" x14ac:dyDescent="0.3">
      <c r="A517" s="25"/>
    </row>
    <row r="518" spans="1:1" ht="14.4" x14ac:dyDescent="0.3">
      <c r="A518" s="25"/>
    </row>
    <row r="519" spans="1:1" ht="14.4" x14ac:dyDescent="0.3">
      <c r="A519" s="25"/>
    </row>
    <row r="520" spans="1:1" ht="14.4" x14ac:dyDescent="0.3">
      <c r="A520" s="25"/>
    </row>
    <row r="521" spans="1:1" ht="14.4" x14ac:dyDescent="0.3">
      <c r="A521" s="25"/>
    </row>
    <row r="522" spans="1:1" ht="14.4" x14ac:dyDescent="0.3">
      <c r="A522" s="25"/>
    </row>
    <row r="523" spans="1:1" ht="14.4" x14ac:dyDescent="0.3">
      <c r="A523" s="25"/>
    </row>
    <row r="524" spans="1:1" ht="14.4" x14ac:dyDescent="0.3">
      <c r="A524" s="25"/>
    </row>
    <row r="525" spans="1:1" ht="14.4" x14ac:dyDescent="0.3">
      <c r="A525" s="25"/>
    </row>
    <row r="526" spans="1:1" ht="14.4" x14ac:dyDescent="0.3">
      <c r="A526" s="25"/>
    </row>
    <row r="527" spans="1:1" ht="14.4" x14ac:dyDescent="0.3">
      <c r="A527" s="25"/>
    </row>
    <row r="528" spans="1:1" ht="14.4" x14ac:dyDescent="0.3">
      <c r="A528" s="25"/>
    </row>
    <row r="529" spans="1:1" ht="14.4" x14ac:dyDescent="0.3">
      <c r="A529" s="25"/>
    </row>
    <row r="530" spans="1:1" ht="14.4" x14ac:dyDescent="0.3">
      <c r="A530" s="25"/>
    </row>
    <row r="531" spans="1:1" ht="14.4" x14ac:dyDescent="0.3">
      <c r="A531" s="25"/>
    </row>
    <row r="532" spans="1:1" ht="14.4" x14ac:dyDescent="0.3">
      <c r="A532" s="25"/>
    </row>
    <row r="533" spans="1:1" ht="14.4" x14ac:dyDescent="0.3">
      <c r="A533" s="25"/>
    </row>
    <row r="534" spans="1:1" ht="14.4" x14ac:dyDescent="0.3">
      <c r="A534" s="25"/>
    </row>
    <row r="535" spans="1:1" ht="14.4" x14ac:dyDescent="0.3">
      <c r="A535" s="25"/>
    </row>
    <row r="536" spans="1:1" ht="14.4" x14ac:dyDescent="0.3">
      <c r="A536" s="25"/>
    </row>
    <row r="537" spans="1:1" ht="14.4" x14ac:dyDescent="0.3">
      <c r="A537" s="25"/>
    </row>
    <row r="538" spans="1:1" ht="14.4" x14ac:dyDescent="0.3">
      <c r="A538" s="25"/>
    </row>
    <row r="539" spans="1:1" ht="14.4" x14ac:dyDescent="0.3">
      <c r="A539" s="25"/>
    </row>
    <row r="540" spans="1:1" ht="14.4" x14ac:dyDescent="0.3">
      <c r="A540" s="25"/>
    </row>
    <row r="541" spans="1:1" ht="14.4" x14ac:dyDescent="0.3">
      <c r="A541" s="25"/>
    </row>
    <row r="542" spans="1:1" ht="14.4" x14ac:dyDescent="0.3">
      <c r="A542" s="25"/>
    </row>
    <row r="543" spans="1:1" ht="14.4" x14ac:dyDescent="0.3">
      <c r="A543" s="25"/>
    </row>
    <row r="544" spans="1:1" ht="14.4" x14ac:dyDescent="0.3">
      <c r="A544" s="25"/>
    </row>
    <row r="545" spans="1:1" ht="14.4" x14ac:dyDescent="0.3">
      <c r="A545" s="25"/>
    </row>
    <row r="546" spans="1:1" ht="14.4" x14ac:dyDescent="0.3">
      <c r="A546" s="25"/>
    </row>
    <row r="547" spans="1:1" ht="14.4" x14ac:dyDescent="0.3">
      <c r="A547" s="25"/>
    </row>
    <row r="548" spans="1:1" ht="14.4" x14ac:dyDescent="0.3">
      <c r="A548" s="25"/>
    </row>
    <row r="549" spans="1:1" ht="14.4" x14ac:dyDescent="0.3">
      <c r="A549" s="25"/>
    </row>
    <row r="550" spans="1:1" ht="14.4" x14ac:dyDescent="0.3">
      <c r="A550" s="25"/>
    </row>
    <row r="551" spans="1:1" ht="14.4" x14ac:dyDescent="0.3">
      <c r="A551" s="25"/>
    </row>
    <row r="552" spans="1:1" ht="14.4" x14ac:dyDescent="0.3">
      <c r="A552" s="25"/>
    </row>
    <row r="553" spans="1:1" ht="14.4" x14ac:dyDescent="0.3">
      <c r="A553" s="25"/>
    </row>
    <row r="554" spans="1:1" ht="14.4" x14ac:dyDescent="0.3">
      <c r="A554" s="25"/>
    </row>
    <row r="555" spans="1:1" ht="14.4" x14ac:dyDescent="0.3">
      <c r="A555" s="25"/>
    </row>
    <row r="556" spans="1:1" ht="14.4" x14ac:dyDescent="0.3">
      <c r="A556" s="25"/>
    </row>
    <row r="557" spans="1:1" ht="14.4" x14ac:dyDescent="0.3">
      <c r="A557" s="25"/>
    </row>
    <row r="558" spans="1:1" ht="14.4" x14ac:dyDescent="0.3">
      <c r="A558" s="25"/>
    </row>
    <row r="559" spans="1:1" ht="14.4" x14ac:dyDescent="0.3">
      <c r="A559" s="25"/>
    </row>
    <row r="560" spans="1:1" ht="14.4" x14ac:dyDescent="0.3">
      <c r="A560" s="25"/>
    </row>
    <row r="561" spans="1:1" ht="14.4" x14ac:dyDescent="0.3">
      <c r="A561" s="25"/>
    </row>
    <row r="562" spans="1:1" ht="14.4" x14ac:dyDescent="0.3">
      <c r="A562" s="25"/>
    </row>
    <row r="563" spans="1:1" ht="14.4" x14ac:dyDescent="0.3">
      <c r="A563" s="25"/>
    </row>
    <row r="564" spans="1:1" ht="14.4" x14ac:dyDescent="0.3">
      <c r="A564" s="25"/>
    </row>
    <row r="565" spans="1:1" ht="14.4" x14ac:dyDescent="0.3">
      <c r="A565" s="25"/>
    </row>
    <row r="566" spans="1:1" ht="14.4" x14ac:dyDescent="0.3">
      <c r="A566" s="25"/>
    </row>
    <row r="567" spans="1:1" ht="14.4" x14ac:dyDescent="0.3">
      <c r="A567" s="25"/>
    </row>
    <row r="568" spans="1:1" ht="14.4" x14ac:dyDescent="0.3">
      <c r="A568" s="25"/>
    </row>
    <row r="569" spans="1:1" ht="14.4" x14ac:dyDescent="0.3">
      <c r="A569" s="25"/>
    </row>
    <row r="570" spans="1:1" ht="14.4" x14ac:dyDescent="0.3">
      <c r="A570" s="25"/>
    </row>
    <row r="571" spans="1:1" ht="14.4" x14ac:dyDescent="0.3">
      <c r="A571" s="25"/>
    </row>
    <row r="572" spans="1:1" ht="14.4" x14ac:dyDescent="0.3">
      <c r="A572" s="25"/>
    </row>
    <row r="573" spans="1:1" ht="14.4" x14ac:dyDescent="0.3">
      <c r="A573" s="25"/>
    </row>
    <row r="574" spans="1:1" ht="14.4" x14ac:dyDescent="0.3">
      <c r="A574" s="25"/>
    </row>
    <row r="575" spans="1:1" ht="14.4" x14ac:dyDescent="0.3">
      <c r="A575" s="25"/>
    </row>
    <row r="576" spans="1:1" ht="14.4" x14ac:dyDescent="0.3">
      <c r="A576" s="25"/>
    </row>
    <row r="577" spans="1:1" ht="14.4" x14ac:dyDescent="0.3">
      <c r="A577" s="25"/>
    </row>
    <row r="578" spans="1:1" ht="14.4" x14ac:dyDescent="0.3">
      <c r="A578" s="25"/>
    </row>
    <row r="579" spans="1:1" ht="14.4" x14ac:dyDescent="0.3">
      <c r="A579" s="25"/>
    </row>
    <row r="580" spans="1:1" ht="14.4" x14ac:dyDescent="0.3">
      <c r="A580" s="25"/>
    </row>
    <row r="581" spans="1:1" ht="14.4" x14ac:dyDescent="0.3">
      <c r="A581" s="25"/>
    </row>
    <row r="582" spans="1:1" ht="14.4" x14ac:dyDescent="0.3">
      <c r="A582" s="25"/>
    </row>
    <row r="583" spans="1:1" ht="14.4" x14ac:dyDescent="0.3">
      <c r="A583" s="25"/>
    </row>
    <row r="584" spans="1:1" ht="14.4" x14ac:dyDescent="0.3">
      <c r="A584" s="25"/>
    </row>
    <row r="585" spans="1:1" ht="14.4" x14ac:dyDescent="0.3">
      <c r="A585" s="25"/>
    </row>
    <row r="586" spans="1:1" ht="14.4" x14ac:dyDescent="0.3">
      <c r="A586" s="25"/>
    </row>
    <row r="587" spans="1:1" ht="14.4" x14ac:dyDescent="0.3">
      <c r="A587" s="25"/>
    </row>
    <row r="588" spans="1:1" ht="14.4" x14ac:dyDescent="0.3">
      <c r="A588" s="25"/>
    </row>
    <row r="589" spans="1:1" ht="14.4" x14ac:dyDescent="0.3">
      <c r="A589" s="25"/>
    </row>
    <row r="590" spans="1:1" ht="14.4" x14ac:dyDescent="0.3">
      <c r="A590" s="25"/>
    </row>
    <row r="591" spans="1:1" ht="14.4" x14ac:dyDescent="0.3">
      <c r="A591" s="25"/>
    </row>
    <row r="592" spans="1:1" ht="14.4" x14ac:dyDescent="0.3">
      <c r="A592" s="25"/>
    </row>
    <row r="593" spans="1:1" ht="14.4" x14ac:dyDescent="0.3">
      <c r="A593" s="25"/>
    </row>
    <row r="594" spans="1:1" ht="14.4" x14ac:dyDescent="0.3">
      <c r="A594" s="25"/>
    </row>
    <row r="595" spans="1:1" ht="14.4" x14ac:dyDescent="0.3">
      <c r="A595" s="25"/>
    </row>
    <row r="596" spans="1:1" ht="14.4" x14ac:dyDescent="0.3">
      <c r="A596" s="25"/>
    </row>
    <row r="597" spans="1:1" ht="14.4" x14ac:dyDescent="0.3">
      <c r="A597" s="25"/>
    </row>
    <row r="598" spans="1:1" ht="14.4" x14ac:dyDescent="0.3">
      <c r="A598" s="25"/>
    </row>
    <row r="599" spans="1:1" ht="14.4" x14ac:dyDescent="0.3">
      <c r="A599" s="25"/>
    </row>
    <row r="600" spans="1:1" ht="14.4" x14ac:dyDescent="0.3">
      <c r="A600" s="25"/>
    </row>
    <row r="601" spans="1:1" ht="14.4" x14ac:dyDescent="0.3">
      <c r="A601" s="25"/>
    </row>
    <row r="602" spans="1:1" ht="14.4" x14ac:dyDescent="0.3">
      <c r="A602" s="25"/>
    </row>
    <row r="603" spans="1:1" ht="14.4" x14ac:dyDescent="0.3">
      <c r="A603" s="25"/>
    </row>
    <row r="604" spans="1:1" ht="14.4" x14ac:dyDescent="0.3">
      <c r="A604" s="25"/>
    </row>
    <row r="605" spans="1:1" ht="14.4" x14ac:dyDescent="0.3">
      <c r="A605" s="25"/>
    </row>
    <row r="606" spans="1:1" ht="14.4" x14ac:dyDescent="0.3">
      <c r="A606" s="25"/>
    </row>
    <row r="607" spans="1:1" ht="14.4" x14ac:dyDescent="0.3">
      <c r="A607" s="25"/>
    </row>
    <row r="608" spans="1:1" ht="14.4" x14ac:dyDescent="0.3">
      <c r="A608" s="25"/>
    </row>
    <row r="609" spans="1:1" ht="14.4" x14ac:dyDescent="0.3">
      <c r="A609" s="25"/>
    </row>
    <row r="610" spans="1:1" ht="14.4" x14ac:dyDescent="0.3">
      <c r="A610" s="25"/>
    </row>
    <row r="611" spans="1:1" ht="14.4" x14ac:dyDescent="0.3">
      <c r="A611" s="25"/>
    </row>
    <row r="612" spans="1:1" ht="14.4" x14ac:dyDescent="0.3">
      <c r="A612" s="25"/>
    </row>
    <row r="613" spans="1:1" ht="14.4" x14ac:dyDescent="0.3">
      <c r="A613" s="25"/>
    </row>
    <row r="614" spans="1:1" ht="14.4" x14ac:dyDescent="0.3">
      <c r="A614" s="25"/>
    </row>
    <row r="615" spans="1:1" ht="14.4" x14ac:dyDescent="0.3">
      <c r="A615" s="25"/>
    </row>
    <row r="616" spans="1:1" ht="14.4" x14ac:dyDescent="0.3">
      <c r="A616" s="25"/>
    </row>
    <row r="617" spans="1:1" ht="14.4" x14ac:dyDescent="0.3">
      <c r="A617" s="25"/>
    </row>
    <row r="618" spans="1:1" ht="14.4" x14ac:dyDescent="0.3">
      <c r="A618" s="25"/>
    </row>
    <row r="619" spans="1:1" ht="14.4" x14ac:dyDescent="0.3">
      <c r="A619" s="25"/>
    </row>
    <row r="620" spans="1:1" ht="14.4" x14ac:dyDescent="0.3">
      <c r="A620" s="25"/>
    </row>
    <row r="621" spans="1:1" ht="14.4" x14ac:dyDescent="0.3">
      <c r="A621" s="25"/>
    </row>
    <row r="622" spans="1:1" ht="14.4" x14ac:dyDescent="0.3">
      <c r="A622" s="25"/>
    </row>
    <row r="623" spans="1:1" ht="14.4" x14ac:dyDescent="0.3">
      <c r="A623" s="25"/>
    </row>
    <row r="624" spans="1:1" ht="14.4" x14ac:dyDescent="0.3">
      <c r="A624" s="25"/>
    </row>
    <row r="625" spans="1:1" ht="14.4" x14ac:dyDescent="0.3">
      <c r="A625" s="25"/>
    </row>
    <row r="626" spans="1:1" ht="14.4" x14ac:dyDescent="0.3">
      <c r="A626" s="25"/>
    </row>
    <row r="627" spans="1:1" ht="14.4" x14ac:dyDescent="0.3">
      <c r="A627" s="25"/>
    </row>
    <row r="628" spans="1:1" ht="14.4" x14ac:dyDescent="0.3">
      <c r="A628" s="25"/>
    </row>
    <row r="629" spans="1:1" ht="14.4" x14ac:dyDescent="0.3">
      <c r="A629" s="25"/>
    </row>
    <row r="630" spans="1:1" ht="14.4" x14ac:dyDescent="0.3">
      <c r="A630" s="25"/>
    </row>
    <row r="631" spans="1:1" ht="14.4" x14ac:dyDescent="0.3">
      <c r="A631" s="25"/>
    </row>
    <row r="632" spans="1:1" ht="14.4" x14ac:dyDescent="0.3">
      <c r="A632" s="25"/>
    </row>
    <row r="633" spans="1:1" ht="14.4" x14ac:dyDescent="0.3">
      <c r="A633" s="25"/>
    </row>
    <row r="634" spans="1:1" ht="14.4" x14ac:dyDescent="0.3">
      <c r="A634" s="25"/>
    </row>
    <row r="635" spans="1:1" ht="14.4" x14ac:dyDescent="0.3">
      <c r="A635" s="25"/>
    </row>
    <row r="636" spans="1:1" ht="14.4" x14ac:dyDescent="0.3">
      <c r="A636" s="25"/>
    </row>
    <row r="637" spans="1:1" ht="14.4" x14ac:dyDescent="0.3">
      <c r="A637" s="25"/>
    </row>
    <row r="638" spans="1:1" ht="14.4" x14ac:dyDescent="0.3">
      <c r="A638" s="25"/>
    </row>
    <row r="639" spans="1:1" ht="14.4" x14ac:dyDescent="0.3">
      <c r="A639" s="25"/>
    </row>
    <row r="640" spans="1:1" ht="14.4" x14ac:dyDescent="0.3">
      <c r="A640" s="25"/>
    </row>
    <row r="641" spans="1:1" ht="14.4" x14ac:dyDescent="0.3">
      <c r="A641" s="25"/>
    </row>
    <row r="642" spans="1:1" ht="14.4" x14ac:dyDescent="0.3">
      <c r="A642" s="25"/>
    </row>
    <row r="643" spans="1:1" ht="14.4" x14ac:dyDescent="0.3">
      <c r="A643" s="25"/>
    </row>
    <row r="644" spans="1:1" ht="14.4" x14ac:dyDescent="0.3">
      <c r="A644" s="25"/>
    </row>
    <row r="645" spans="1:1" ht="14.4" x14ac:dyDescent="0.3">
      <c r="A645" s="25"/>
    </row>
    <row r="646" spans="1:1" ht="14.4" x14ac:dyDescent="0.3">
      <c r="A646" s="25"/>
    </row>
    <row r="647" spans="1:1" ht="14.4" x14ac:dyDescent="0.3">
      <c r="A647" s="25"/>
    </row>
    <row r="648" spans="1:1" ht="14.4" x14ac:dyDescent="0.3">
      <c r="A648" s="25"/>
    </row>
    <row r="649" spans="1:1" ht="14.4" x14ac:dyDescent="0.3">
      <c r="A649" s="25"/>
    </row>
    <row r="650" spans="1:1" ht="14.4" x14ac:dyDescent="0.3">
      <c r="A650" s="25"/>
    </row>
    <row r="651" spans="1:1" ht="14.4" x14ac:dyDescent="0.3">
      <c r="A651" s="25"/>
    </row>
    <row r="652" spans="1:1" ht="14.4" x14ac:dyDescent="0.3">
      <c r="A652" s="25"/>
    </row>
    <row r="653" spans="1:1" ht="14.4" x14ac:dyDescent="0.3">
      <c r="A653" s="25"/>
    </row>
    <row r="654" spans="1:1" ht="14.4" x14ac:dyDescent="0.3">
      <c r="A654" s="25"/>
    </row>
    <row r="655" spans="1:1" ht="14.4" x14ac:dyDescent="0.3">
      <c r="A655" s="25"/>
    </row>
    <row r="656" spans="1:1" ht="14.4" x14ac:dyDescent="0.3">
      <c r="A656" s="25"/>
    </row>
    <row r="657" spans="1:1" ht="14.4" x14ac:dyDescent="0.3">
      <c r="A657" s="25"/>
    </row>
    <row r="658" spans="1:1" ht="14.4" x14ac:dyDescent="0.3">
      <c r="A658" s="25"/>
    </row>
    <row r="659" spans="1:1" ht="14.4" x14ac:dyDescent="0.3">
      <c r="A659" s="25"/>
    </row>
    <row r="660" spans="1:1" ht="14.4" x14ac:dyDescent="0.3">
      <c r="A660" s="25"/>
    </row>
    <row r="661" spans="1:1" ht="14.4" x14ac:dyDescent="0.3">
      <c r="A661" s="25"/>
    </row>
    <row r="662" spans="1:1" ht="14.4" x14ac:dyDescent="0.3">
      <c r="A662" s="25"/>
    </row>
    <row r="663" spans="1:1" ht="14.4" x14ac:dyDescent="0.3">
      <c r="A663" s="25"/>
    </row>
    <row r="664" spans="1:1" ht="14.4" x14ac:dyDescent="0.3">
      <c r="A664" s="25"/>
    </row>
    <row r="665" spans="1:1" ht="14.4" x14ac:dyDescent="0.3">
      <c r="A665" s="25"/>
    </row>
    <row r="666" spans="1:1" ht="14.4" x14ac:dyDescent="0.3">
      <c r="A666" s="25"/>
    </row>
    <row r="667" spans="1:1" ht="14.4" x14ac:dyDescent="0.3">
      <c r="A667" s="25"/>
    </row>
    <row r="668" spans="1:1" ht="14.4" x14ac:dyDescent="0.3">
      <c r="A668" s="25"/>
    </row>
    <row r="669" spans="1:1" ht="14.4" x14ac:dyDescent="0.3">
      <c r="A669" s="25"/>
    </row>
    <row r="670" spans="1:1" ht="14.4" x14ac:dyDescent="0.3">
      <c r="A670" s="25"/>
    </row>
    <row r="671" spans="1:1" ht="14.4" x14ac:dyDescent="0.3">
      <c r="A671" s="25"/>
    </row>
    <row r="672" spans="1:1" ht="14.4" x14ac:dyDescent="0.3">
      <c r="A672" s="25"/>
    </row>
    <row r="673" spans="1:1" ht="14.4" x14ac:dyDescent="0.3">
      <c r="A673" s="25"/>
    </row>
    <row r="674" spans="1:1" ht="14.4" x14ac:dyDescent="0.3">
      <c r="A674" s="25"/>
    </row>
    <row r="675" spans="1:1" ht="14.4" x14ac:dyDescent="0.3">
      <c r="A675" s="25"/>
    </row>
    <row r="676" spans="1:1" ht="14.4" x14ac:dyDescent="0.3">
      <c r="A676" s="25"/>
    </row>
    <row r="677" spans="1:1" ht="14.4" x14ac:dyDescent="0.3">
      <c r="A677" s="25"/>
    </row>
    <row r="678" spans="1:1" ht="14.4" x14ac:dyDescent="0.3">
      <c r="A678" s="25"/>
    </row>
    <row r="679" spans="1:1" ht="14.4" x14ac:dyDescent="0.3">
      <c r="A679" s="25"/>
    </row>
    <row r="680" spans="1:1" ht="14.4" x14ac:dyDescent="0.3">
      <c r="A680" s="25"/>
    </row>
    <row r="681" spans="1:1" ht="14.4" x14ac:dyDescent="0.3">
      <c r="A681" s="25"/>
    </row>
    <row r="682" spans="1:1" ht="14.4" x14ac:dyDescent="0.3">
      <c r="A682" s="25"/>
    </row>
    <row r="683" spans="1:1" ht="14.4" x14ac:dyDescent="0.3">
      <c r="A683" s="25"/>
    </row>
    <row r="684" spans="1:1" ht="14.4" x14ac:dyDescent="0.3">
      <c r="A684" s="25"/>
    </row>
    <row r="685" spans="1:1" ht="14.4" x14ac:dyDescent="0.3">
      <c r="A685" s="25"/>
    </row>
    <row r="686" spans="1:1" ht="14.4" x14ac:dyDescent="0.3">
      <c r="A686" s="25"/>
    </row>
    <row r="687" spans="1:1" ht="14.4" x14ac:dyDescent="0.3">
      <c r="A687" s="25"/>
    </row>
    <row r="688" spans="1:1" ht="14.4" x14ac:dyDescent="0.3">
      <c r="A688" s="25"/>
    </row>
    <row r="689" spans="1:1" ht="14.4" x14ac:dyDescent="0.3">
      <c r="A689" s="25"/>
    </row>
    <row r="690" spans="1:1" ht="14.4" x14ac:dyDescent="0.3">
      <c r="A690" s="25"/>
    </row>
    <row r="691" spans="1:1" ht="14.4" x14ac:dyDescent="0.3">
      <c r="A691" s="25"/>
    </row>
    <row r="692" spans="1:1" ht="14.4" x14ac:dyDescent="0.3">
      <c r="A692" s="25"/>
    </row>
    <row r="693" spans="1:1" ht="14.4" x14ac:dyDescent="0.3">
      <c r="A693" s="25"/>
    </row>
    <row r="694" spans="1:1" ht="14.4" x14ac:dyDescent="0.3">
      <c r="A694" s="25"/>
    </row>
    <row r="695" spans="1:1" ht="14.4" x14ac:dyDescent="0.3">
      <c r="A695" s="25"/>
    </row>
    <row r="696" spans="1:1" ht="14.4" x14ac:dyDescent="0.3">
      <c r="A696" s="25"/>
    </row>
    <row r="697" spans="1:1" ht="14.4" x14ac:dyDescent="0.3">
      <c r="A697" s="25"/>
    </row>
    <row r="698" spans="1:1" ht="14.4" x14ac:dyDescent="0.3">
      <c r="A698" s="25"/>
    </row>
    <row r="699" spans="1:1" ht="14.4" x14ac:dyDescent="0.3">
      <c r="A699" s="25"/>
    </row>
    <row r="700" spans="1:1" ht="14.4" x14ac:dyDescent="0.3">
      <c r="A700" s="25"/>
    </row>
    <row r="701" spans="1:1" ht="14.4" x14ac:dyDescent="0.3">
      <c r="A701" s="25"/>
    </row>
    <row r="702" spans="1:1" ht="14.4" x14ac:dyDescent="0.3">
      <c r="A702" s="25"/>
    </row>
    <row r="703" spans="1:1" ht="14.4" x14ac:dyDescent="0.3">
      <c r="A703" s="25"/>
    </row>
    <row r="704" spans="1:1" ht="14.4" x14ac:dyDescent="0.3">
      <c r="A704" s="25"/>
    </row>
    <row r="705" spans="1:1" ht="14.4" x14ac:dyDescent="0.3">
      <c r="A705" s="25"/>
    </row>
    <row r="706" spans="1:1" ht="14.4" x14ac:dyDescent="0.3">
      <c r="A706" s="25"/>
    </row>
    <row r="707" spans="1:1" ht="14.4" x14ac:dyDescent="0.3">
      <c r="A707" s="25"/>
    </row>
    <row r="708" spans="1:1" ht="14.4" x14ac:dyDescent="0.3">
      <c r="A708" s="25"/>
    </row>
    <row r="709" spans="1:1" ht="14.4" x14ac:dyDescent="0.3">
      <c r="A709" s="25"/>
    </row>
    <row r="710" spans="1:1" ht="14.4" x14ac:dyDescent="0.3">
      <c r="A710" s="25"/>
    </row>
    <row r="711" spans="1:1" ht="14.4" x14ac:dyDescent="0.3">
      <c r="A711" s="25"/>
    </row>
    <row r="712" spans="1:1" ht="14.4" x14ac:dyDescent="0.3">
      <c r="A712" s="25"/>
    </row>
    <row r="713" spans="1:1" ht="14.4" x14ac:dyDescent="0.3">
      <c r="A713" s="25"/>
    </row>
    <row r="714" spans="1:1" ht="14.4" x14ac:dyDescent="0.3">
      <c r="A714" s="25"/>
    </row>
    <row r="715" spans="1:1" ht="14.4" x14ac:dyDescent="0.3">
      <c r="A715" s="25"/>
    </row>
    <row r="716" spans="1:1" ht="14.4" x14ac:dyDescent="0.3">
      <c r="A716" s="25"/>
    </row>
    <row r="717" spans="1:1" ht="14.4" x14ac:dyDescent="0.3">
      <c r="A717" s="25"/>
    </row>
    <row r="718" spans="1:1" ht="14.4" x14ac:dyDescent="0.3">
      <c r="A718" s="25"/>
    </row>
    <row r="719" spans="1:1" ht="14.4" x14ac:dyDescent="0.3">
      <c r="A719" s="25"/>
    </row>
    <row r="720" spans="1:1" ht="14.4" x14ac:dyDescent="0.3">
      <c r="A720" s="25"/>
    </row>
    <row r="721" spans="1:1" ht="14.4" x14ac:dyDescent="0.3">
      <c r="A721" s="25"/>
    </row>
    <row r="722" spans="1:1" ht="14.4" x14ac:dyDescent="0.3">
      <c r="A722" s="25"/>
    </row>
    <row r="723" spans="1:1" ht="14.4" x14ac:dyDescent="0.3">
      <c r="A723" s="25"/>
    </row>
    <row r="724" spans="1:1" ht="14.4" x14ac:dyDescent="0.3">
      <c r="A724" s="25"/>
    </row>
    <row r="725" spans="1:1" ht="14.4" x14ac:dyDescent="0.3">
      <c r="A725" s="25"/>
    </row>
    <row r="726" spans="1:1" ht="14.4" x14ac:dyDescent="0.3">
      <c r="A726" s="25"/>
    </row>
    <row r="727" spans="1:1" ht="14.4" x14ac:dyDescent="0.3">
      <c r="A727" s="25"/>
    </row>
    <row r="728" spans="1:1" ht="14.4" x14ac:dyDescent="0.3">
      <c r="A728" s="25"/>
    </row>
    <row r="729" spans="1:1" ht="14.4" x14ac:dyDescent="0.3">
      <c r="A729" s="25"/>
    </row>
    <row r="730" spans="1:1" ht="14.4" x14ac:dyDescent="0.3">
      <c r="A730" s="25"/>
    </row>
    <row r="731" spans="1:1" ht="14.4" x14ac:dyDescent="0.3">
      <c r="A731" s="25"/>
    </row>
    <row r="732" spans="1:1" ht="14.4" x14ac:dyDescent="0.3">
      <c r="A732" s="25"/>
    </row>
    <row r="733" spans="1:1" ht="14.4" x14ac:dyDescent="0.3">
      <c r="A733" s="25"/>
    </row>
    <row r="734" spans="1:1" ht="14.4" x14ac:dyDescent="0.3">
      <c r="A734" s="25"/>
    </row>
    <row r="735" spans="1:1" ht="14.4" x14ac:dyDescent="0.3">
      <c r="A735" s="25"/>
    </row>
    <row r="736" spans="1:1" ht="14.4" x14ac:dyDescent="0.3">
      <c r="A736" s="25"/>
    </row>
    <row r="737" spans="1:1" ht="14.4" x14ac:dyDescent="0.3">
      <c r="A737" s="25"/>
    </row>
    <row r="738" spans="1:1" ht="14.4" x14ac:dyDescent="0.3">
      <c r="A738" s="25"/>
    </row>
    <row r="739" spans="1:1" ht="14.4" x14ac:dyDescent="0.3">
      <c r="A739" s="25"/>
    </row>
    <row r="740" spans="1:1" ht="14.4" x14ac:dyDescent="0.3">
      <c r="A740" s="25"/>
    </row>
    <row r="741" spans="1:1" ht="14.4" x14ac:dyDescent="0.3">
      <c r="A741" s="25"/>
    </row>
    <row r="742" spans="1:1" ht="14.4" x14ac:dyDescent="0.3">
      <c r="A742" s="25"/>
    </row>
    <row r="743" spans="1:1" ht="14.4" x14ac:dyDescent="0.3">
      <c r="A743" s="25"/>
    </row>
    <row r="744" spans="1:1" ht="14.4" x14ac:dyDescent="0.3">
      <c r="A744" s="25"/>
    </row>
    <row r="745" spans="1:1" ht="14.4" x14ac:dyDescent="0.3">
      <c r="A745" s="25"/>
    </row>
    <row r="746" spans="1:1" ht="14.4" x14ac:dyDescent="0.3">
      <c r="A746" s="25"/>
    </row>
    <row r="747" spans="1:1" ht="14.4" x14ac:dyDescent="0.3">
      <c r="A747" s="25"/>
    </row>
    <row r="748" spans="1:1" ht="14.4" x14ac:dyDescent="0.3">
      <c r="A748" s="25"/>
    </row>
    <row r="749" spans="1:1" ht="14.4" x14ac:dyDescent="0.3">
      <c r="A749" s="25"/>
    </row>
    <row r="750" spans="1:1" ht="14.4" x14ac:dyDescent="0.3">
      <c r="A750" s="25"/>
    </row>
    <row r="751" spans="1:1" ht="14.4" x14ac:dyDescent="0.3">
      <c r="A751" s="25"/>
    </row>
    <row r="752" spans="1:1" ht="14.4" x14ac:dyDescent="0.3">
      <c r="A752" s="25"/>
    </row>
    <row r="753" spans="1:1" ht="14.4" x14ac:dyDescent="0.3">
      <c r="A753" s="25"/>
    </row>
    <row r="754" spans="1:1" ht="14.4" x14ac:dyDescent="0.3">
      <c r="A754" s="25"/>
    </row>
    <row r="755" spans="1:1" ht="14.4" x14ac:dyDescent="0.3">
      <c r="A755" s="25"/>
    </row>
    <row r="756" spans="1:1" ht="14.4" x14ac:dyDescent="0.3">
      <c r="A756" s="25"/>
    </row>
    <row r="757" spans="1:1" ht="14.4" x14ac:dyDescent="0.3">
      <c r="A757" s="25"/>
    </row>
    <row r="758" spans="1:1" ht="14.4" x14ac:dyDescent="0.3">
      <c r="A758" s="25"/>
    </row>
    <row r="759" spans="1:1" ht="14.4" x14ac:dyDescent="0.3">
      <c r="A759" s="25"/>
    </row>
    <row r="760" spans="1:1" ht="14.4" x14ac:dyDescent="0.3">
      <c r="A760" s="25"/>
    </row>
    <row r="761" spans="1:1" ht="14.4" x14ac:dyDescent="0.3">
      <c r="A761" s="25"/>
    </row>
    <row r="762" spans="1:1" ht="14.4" x14ac:dyDescent="0.3">
      <c r="A762" s="25"/>
    </row>
    <row r="763" spans="1:1" ht="14.4" x14ac:dyDescent="0.3">
      <c r="A763" s="25"/>
    </row>
    <row r="764" spans="1:1" ht="14.4" x14ac:dyDescent="0.3">
      <c r="A764" s="25"/>
    </row>
    <row r="765" spans="1:1" ht="14.4" x14ac:dyDescent="0.3">
      <c r="A765" s="25"/>
    </row>
    <row r="766" spans="1:1" ht="14.4" x14ac:dyDescent="0.3">
      <c r="A766" s="25"/>
    </row>
    <row r="767" spans="1:1" ht="14.4" x14ac:dyDescent="0.3">
      <c r="A767" s="25"/>
    </row>
    <row r="768" spans="1:1" ht="14.4" x14ac:dyDescent="0.3">
      <c r="A768" s="25"/>
    </row>
    <row r="769" spans="1:1" ht="14.4" x14ac:dyDescent="0.3">
      <c r="A769" s="25"/>
    </row>
    <row r="770" spans="1:1" ht="14.4" x14ac:dyDescent="0.3">
      <c r="A770" s="25"/>
    </row>
    <row r="771" spans="1:1" ht="14.4" x14ac:dyDescent="0.3">
      <c r="A771" s="25"/>
    </row>
    <row r="772" spans="1:1" ht="14.4" x14ac:dyDescent="0.3">
      <c r="A772" s="25"/>
    </row>
    <row r="773" spans="1:1" ht="14.4" x14ac:dyDescent="0.3">
      <c r="A773" s="25"/>
    </row>
    <row r="774" spans="1:1" ht="14.4" x14ac:dyDescent="0.3">
      <c r="A774" s="25"/>
    </row>
    <row r="775" spans="1:1" ht="14.4" x14ac:dyDescent="0.3">
      <c r="A775" s="25"/>
    </row>
    <row r="776" spans="1:1" ht="14.4" x14ac:dyDescent="0.3">
      <c r="A776" s="25"/>
    </row>
    <row r="777" spans="1:1" ht="14.4" x14ac:dyDescent="0.3">
      <c r="A777" s="25"/>
    </row>
    <row r="778" spans="1:1" ht="14.4" x14ac:dyDescent="0.3">
      <c r="A778" s="25"/>
    </row>
    <row r="779" spans="1:1" ht="14.4" x14ac:dyDescent="0.3">
      <c r="A779" s="25"/>
    </row>
    <row r="780" spans="1:1" ht="14.4" x14ac:dyDescent="0.3">
      <c r="A780" s="25"/>
    </row>
    <row r="781" spans="1:1" ht="14.4" x14ac:dyDescent="0.3">
      <c r="A781" s="25"/>
    </row>
    <row r="782" spans="1:1" ht="14.4" x14ac:dyDescent="0.3">
      <c r="A782" s="25"/>
    </row>
    <row r="783" spans="1:1" ht="14.4" x14ac:dyDescent="0.3">
      <c r="A783" s="25"/>
    </row>
    <row r="784" spans="1:1" ht="14.4" x14ac:dyDescent="0.3">
      <c r="A784" s="25"/>
    </row>
    <row r="785" spans="1:1" ht="14.4" x14ac:dyDescent="0.3">
      <c r="A785" s="25"/>
    </row>
    <row r="786" spans="1:1" ht="14.4" x14ac:dyDescent="0.3">
      <c r="A786" s="25"/>
    </row>
    <row r="787" spans="1:1" ht="14.4" x14ac:dyDescent="0.3">
      <c r="A787" s="25"/>
    </row>
    <row r="788" spans="1:1" ht="14.4" x14ac:dyDescent="0.3">
      <c r="A788" s="25"/>
    </row>
    <row r="789" spans="1:1" ht="14.4" x14ac:dyDescent="0.3">
      <c r="A789" s="25"/>
    </row>
    <row r="790" spans="1:1" ht="14.4" x14ac:dyDescent="0.3">
      <c r="A790" s="25"/>
    </row>
    <row r="791" spans="1:1" ht="14.4" x14ac:dyDescent="0.3">
      <c r="A791" s="25"/>
    </row>
    <row r="792" spans="1:1" ht="14.4" x14ac:dyDescent="0.3">
      <c r="A792" s="25"/>
    </row>
    <row r="793" spans="1:1" ht="14.4" x14ac:dyDescent="0.3">
      <c r="A793" s="25"/>
    </row>
    <row r="794" spans="1:1" ht="14.4" x14ac:dyDescent="0.3">
      <c r="A794" s="25"/>
    </row>
    <row r="795" spans="1:1" ht="14.4" x14ac:dyDescent="0.3">
      <c r="A795" s="25"/>
    </row>
    <row r="796" spans="1:1" ht="14.4" x14ac:dyDescent="0.3">
      <c r="A796" s="25"/>
    </row>
    <row r="797" spans="1:1" ht="14.4" x14ac:dyDescent="0.3">
      <c r="A797" s="25"/>
    </row>
    <row r="798" spans="1:1" ht="14.4" x14ac:dyDescent="0.3">
      <c r="A798" s="25"/>
    </row>
    <row r="799" spans="1:1" ht="14.4" x14ac:dyDescent="0.3">
      <c r="A799" s="25"/>
    </row>
    <row r="800" spans="1:1" ht="14.4" x14ac:dyDescent="0.3">
      <c r="A800" s="25"/>
    </row>
    <row r="801" spans="1:1" ht="14.4" x14ac:dyDescent="0.3">
      <c r="A801" s="25"/>
    </row>
    <row r="802" spans="1:1" ht="14.4" x14ac:dyDescent="0.3">
      <c r="A802" s="25"/>
    </row>
    <row r="803" spans="1:1" ht="14.4" x14ac:dyDescent="0.3">
      <c r="A803" s="25"/>
    </row>
    <row r="804" spans="1:1" ht="14.4" x14ac:dyDescent="0.3">
      <c r="A804" s="25"/>
    </row>
    <row r="805" spans="1:1" ht="14.4" x14ac:dyDescent="0.3">
      <c r="A805" s="25"/>
    </row>
    <row r="806" spans="1:1" ht="14.4" x14ac:dyDescent="0.3">
      <c r="A806" s="25"/>
    </row>
    <row r="807" spans="1:1" ht="14.4" x14ac:dyDescent="0.3">
      <c r="A807" s="25"/>
    </row>
    <row r="808" spans="1:1" ht="14.4" x14ac:dyDescent="0.3">
      <c r="A808" s="25"/>
    </row>
    <row r="809" spans="1:1" ht="14.4" x14ac:dyDescent="0.3">
      <c r="A809" s="25"/>
    </row>
    <row r="810" spans="1:1" ht="14.4" x14ac:dyDescent="0.3">
      <c r="A810" s="25"/>
    </row>
    <row r="811" spans="1:1" ht="14.4" x14ac:dyDescent="0.3">
      <c r="A811" s="25"/>
    </row>
    <row r="812" spans="1:1" ht="14.4" x14ac:dyDescent="0.3">
      <c r="A812" s="25"/>
    </row>
    <row r="813" spans="1:1" ht="14.4" x14ac:dyDescent="0.3">
      <c r="A813" s="25"/>
    </row>
    <row r="814" spans="1:1" ht="14.4" x14ac:dyDescent="0.3">
      <c r="A814" s="25"/>
    </row>
    <row r="815" spans="1:1" ht="14.4" x14ac:dyDescent="0.3">
      <c r="A815" s="25"/>
    </row>
    <row r="816" spans="1:1" ht="14.4" x14ac:dyDescent="0.3">
      <c r="A816" s="25"/>
    </row>
    <row r="817" spans="1:1" ht="14.4" x14ac:dyDescent="0.3">
      <c r="A817" s="25"/>
    </row>
    <row r="818" spans="1:1" ht="14.4" x14ac:dyDescent="0.3">
      <c r="A818" s="25"/>
    </row>
    <row r="819" spans="1:1" ht="14.4" x14ac:dyDescent="0.3">
      <c r="A819" s="25"/>
    </row>
    <row r="820" spans="1:1" ht="14.4" x14ac:dyDescent="0.3">
      <c r="A820" s="25"/>
    </row>
    <row r="821" spans="1:1" ht="14.4" x14ac:dyDescent="0.3">
      <c r="A821" s="25"/>
    </row>
    <row r="822" spans="1:1" ht="14.4" x14ac:dyDescent="0.3">
      <c r="A822" s="25"/>
    </row>
    <row r="823" spans="1:1" ht="14.4" x14ac:dyDescent="0.3">
      <c r="A823" s="25"/>
    </row>
    <row r="824" spans="1:1" ht="14.4" x14ac:dyDescent="0.3">
      <c r="A824" s="25"/>
    </row>
    <row r="825" spans="1:1" ht="14.4" x14ac:dyDescent="0.3">
      <c r="A825" s="25"/>
    </row>
    <row r="826" spans="1:1" ht="14.4" x14ac:dyDescent="0.3">
      <c r="A826" s="25"/>
    </row>
    <row r="827" spans="1:1" ht="14.4" x14ac:dyDescent="0.3">
      <c r="A827" s="25"/>
    </row>
    <row r="828" spans="1:1" ht="14.4" x14ac:dyDescent="0.3">
      <c r="A828" s="25"/>
    </row>
    <row r="829" spans="1:1" ht="14.4" x14ac:dyDescent="0.3">
      <c r="A829" s="25"/>
    </row>
    <row r="830" spans="1:1" ht="14.4" x14ac:dyDescent="0.3">
      <c r="A830" s="25"/>
    </row>
    <row r="831" spans="1:1" ht="14.4" x14ac:dyDescent="0.3">
      <c r="A831" s="25"/>
    </row>
    <row r="832" spans="1:1" ht="14.4" x14ac:dyDescent="0.3">
      <c r="A832" s="25"/>
    </row>
    <row r="833" spans="1:1" ht="14.4" x14ac:dyDescent="0.3">
      <c r="A833" s="25"/>
    </row>
    <row r="834" spans="1:1" ht="14.4" x14ac:dyDescent="0.3">
      <c r="A834" s="25"/>
    </row>
    <row r="835" spans="1:1" ht="14.4" x14ac:dyDescent="0.3">
      <c r="A835" s="25"/>
    </row>
    <row r="836" spans="1:1" ht="14.4" x14ac:dyDescent="0.3">
      <c r="A836" s="25"/>
    </row>
    <row r="837" spans="1:1" ht="14.4" x14ac:dyDescent="0.3">
      <c r="A837" s="25"/>
    </row>
    <row r="838" spans="1:1" ht="14.4" x14ac:dyDescent="0.3">
      <c r="A838" s="25"/>
    </row>
    <row r="839" spans="1:1" ht="14.4" x14ac:dyDescent="0.3">
      <c r="A839" s="25"/>
    </row>
    <row r="840" spans="1:1" ht="14.4" x14ac:dyDescent="0.3">
      <c r="A840" s="25"/>
    </row>
    <row r="841" spans="1:1" ht="14.4" x14ac:dyDescent="0.3">
      <c r="A841" s="25"/>
    </row>
    <row r="842" spans="1:1" ht="14.4" x14ac:dyDescent="0.3">
      <c r="A842" s="25"/>
    </row>
    <row r="843" spans="1:1" ht="14.4" x14ac:dyDescent="0.3">
      <c r="A843" s="25"/>
    </row>
    <row r="844" spans="1:1" ht="14.4" x14ac:dyDescent="0.3">
      <c r="A844" s="25"/>
    </row>
    <row r="845" spans="1:1" ht="14.4" x14ac:dyDescent="0.3">
      <c r="A845" s="25"/>
    </row>
    <row r="846" spans="1:1" ht="14.4" x14ac:dyDescent="0.3">
      <c r="A846" s="25"/>
    </row>
    <row r="847" spans="1:1" ht="14.4" x14ac:dyDescent="0.3">
      <c r="A847" s="25"/>
    </row>
    <row r="848" spans="1:1" ht="14.4" x14ac:dyDescent="0.3">
      <c r="A848" s="25"/>
    </row>
    <row r="849" spans="1:1" ht="14.4" x14ac:dyDescent="0.3">
      <c r="A849" s="25"/>
    </row>
    <row r="850" spans="1:1" ht="14.4" x14ac:dyDescent="0.3">
      <c r="A850" s="25"/>
    </row>
    <row r="851" spans="1:1" ht="14.4" x14ac:dyDescent="0.3">
      <c r="A851" s="25"/>
    </row>
    <row r="852" spans="1:1" ht="14.4" x14ac:dyDescent="0.3">
      <c r="A852" s="25"/>
    </row>
    <row r="853" spans="1:1" ht="14.4" x14ac:dyDescent="0.3">
      <c r="A853" s="25"/>
    </row>
    <row r="854" spans="1:1" ht="14.4" x14ac:dyDescent="0.3">
      <c r="A854" s="25"/>
    </row>
    <row r="855" spans="1:1" ht="14.4" x14ac:dyDescent="0.3">
      <c r="A855" s="25"/>
    </row>
    <row r="856" spans="1:1" ht="14.4" x14ac:dyDescent="0.3">
      <c r="A856" s="25"/>
    </row>
    <row r="857" spans="1:1" ht="14.4" x14ac:dyDescent="0.3">
      <c r="A857" s="25"/>
    </row>
    <row r="858" spans="1:1" ht="14.4" x14ac:dyDescent="0.3">
      <c r="A858" s="25"/>
    </row>
    <row r="859" spans="1:1" ht="14.4" x14ac:dyDescent="0.3">
      <c r="A859" s="25"/>
    </row>
    <row r="860" spans="1:1" ht="14.4" x14ac:dyDescent="0.3">
      <c r="A860" s="25"/>
    </row>
    <row r="861" spans="1:1" ht="14.4" x14ac:dyDescent="0.3">
      <c r="A861" s="25"/>
    </row>
    <row r="862" spans="1:1" ht="14.4" x14ac:dyDescent="0.3">
      <c r="A862" s="25"/>
    </row>
    <row r="863" spans="1:1" ht="14.4" x14ac:dyDescent="0.3">
      <c r="A863" s="25"/>
    </row>
    <row r="864" spans="1:1" ht="14.4" x14ac:dyDescent="0.3">
      <c r="A864" s="25"/>
    </row>
    <row r="865" spans="1:1" ht="14.4" x14ac:dyDescent="0.3">
      <c r="A865" s="25"/>
    </row>
    <row r="866" spans="1:1" ht="14.4" x14ac:dyDescent="0.3">
      <c r="A866" s="25"/>
    </row>
    <row r="867" spans="1:1" ht="14.4" x14ac:dyDescent="0.3">
      <c r="A867" s="25"/>
    </row>
    <row r="868" spans="1:1" ht="14.4" x14ac:dyDescent="0.3">
      <c r="A868" s="25"/>
    </row>
    <row r="869" spans="1:1" ht="14.4" x14ac:dyDescent="0.3">
      <c r="A869" s="25"/>
    </row>
    <row r="870" spans="1:1" ht="14.4" x14ac:dyDescent="0.3">
      <c r="A870" s="25"/>
    </row>
    <row r="871" spans="1:1" ht="14.4" x14ac:dyDescent="0.3">
      <c r="A871" s="25"/>
    </row>
    <row r="872" spans="1:1" ht="14.4" x14ac:dyDescent="0.3">
      <c r="A872" s="25"/>
    </row>
    <row r="873" spans="1:1" ht="14.4" x14ac:dyDescent="0.3">
      <c r="A873" s="25"/>
    </row>
    <row r="874" spans="1:1" ht="14.4" x14ac:dyDescent="0.3">
      <c r="A874" s="25"/>
    </row>
    <row r="875" spans="1:1" ht="14.4" x14ac:dyDescent="0.3">
      <c r="A875" s="25"/>
    </row>
    <row r="876" spans="1:1" ht="14.4" x14ac:dyDescent="0.3">
      <c r="A876" s="25"/>
    </row>
    <row r="877" spans="1:1" ht="14.4" x14ac:dyDescent="0.3">
      <c r="A877" s="25"/>
    </row>
    <row r="878" spans="1:1" ht="14.4" x14ac:dyDescent="0.3">
      <c r="A878" s="25"/>
    </row>
    <row r="879" spans="1:1" ht="14.4" x14ac:dyDescent="0.3">
      <c r="A879" s="25"/>
    </row>
    <row r="880" spans="1:1" ht="14.4" x14ac:dyDescent="0.3">
      <c r="A880" s="25"/>
    </row>
    <row r="881" spans="1:1" ht="14.4" x14ac:dyDescent="0.3">
      <c r="A881" s="25"/>
    </row>
    <row r="882" spans="1:1" ht="14.4" x14ac:dyDescent="0.3">
      <c r="A882" s="25"/>
    </row>
    <row r="883" spans="1:1" ht="14.4" x14ac:dyDescent="0.3">
      <c r="A883" s="25"/>
    </row>
    <row r="884" spans="1:1" ht="14.4" x14ac:dyDescent="0.3">
      <c r="A884" s="25"/>
    </row>
    <row r="885" spans="1:1" ht="14.4" x14ac:dyDescent="0.3">
      <c r="A885" s="25"/>
    </row>
    <row r="886" spans="1:1" ht="14.4" x14ac:dyDescent="0.3">
      <c r="A886" s="25"/>
    </row>
    <row r="887" spans="1:1" ht="14.4" x14ac:dyDescent="0.3">
      <c r="A887" s="25"/>
    </row>
    <row r="888" spans="1:1" ht="14.4" x14ac:dyDescent="0.3">
      <c r="A888" s="25"/>
    </row>
    <row r="889" spans="1:1" ht="14.4" x14ac:dyDescent="0.3">
      <c r="A889" s="25"/>
    </row>
    <row r="890" spans="1:1" ht="14.4" x14ac:dyDescent="0.3">
      <c r="A890" s="25"/>
    </row>
    <row r="891" spans="1:1" ht="14.4" x14ac:dyDescent="0.3">
      <c r="A891" s="25"/>
    </row>
    <row r="892" spans="1:1" ht="14.4" x14ac:dyDescent="0.3">
      <c r="A892" s="25"/>
    </row>
    <row r="893" spans="1:1" ht="14.4" x14ac:dyDescent="0.3">
      <c r="A893" s="25"/>
    </row>
    <row r="894" spans="1:1" ht="14.4" x14ac:dyDescent="0.3">
      <c r="A894" s="25"/>
    </row>
    <row r="895" spans="1:1" ht="14.4" x14ac:dyDescent="0.3">
      <c r="A895" s="25"/>
    </row>
    <row r="896" spans="1:1" ht="14.4" x14ac:dyDescent="0.3">
      <c r="A896" s="25"/>
    </row>
    <row r="897" spans="1:1" ht="14.4" x14ac:dyDescent="0.3">
      <c r="A897" s="25"/>
    </row>
    <row r="898" spans="1:1" ht="14.4" x14ac:dyDescent="0.3">
      <c r="A898" s="25"/>
    </row>
    <row r="899" spans="1:1" ht="14.4" x14ac:dyDescent="0.3">
      <c r="A899" s="25"/>
    </row>
    <row r="900" spans="1:1" ht="14.4" x14ac:dyDescent="0.3">
      <c r="A900" s="25"/>
    </row>
    <row r="901" spans="1:1" ht="14.4" x14ac:dyDescent="0.3">
      <c r="A901" s="25"/>
    </row>
    <row r="902" spans="1:1" ht="14.4" x14ac:dyDescent="0.3">
      <c r="A902" s="25"/>
    </row>
    <row r="903" spans="1:1" ht="14.4" x14ac:dyDescent="0.3">
      <c r="A903" s="25"/>
    </row>
    <row r="904" spans="1:1" ht="14.4" x14ac:dyDescent="0.3">
      <c r="A904" s="25"/>
    </row>
    <row r="905" spans="1:1" ht="14.4" x14ac:dyDescent="0.3">
      <c r="A905" s="25"/>
    </row>
    <row r="906" spans="1:1" ht="14.4" x14ac:dyDescent="0.3">
      <c r="A906" s="25"/>
    </row>
    <row r="907" spans="1:1" ht="14.4" x14ac:dyDescent="0.3">
      <c r="A907" s="25"/>
    </row>
    <row r="908" spans="1:1" ht="14.4" x14ac:dyDescent="0.3">
      <c r="A908" s="25"/>
    </row>
    <row r="909" spans="1:1" ht="14.4" x14ac:dyDescent="0.3">
      <c r="A909" s="25"/>
    </row>
    <row r="910" spans="1:1" ht="14.4" x14ac:dyDescent="0.3">
      <c r="A910" s="25"/>
    </row>
    <row r="911" spans="1:1" ht="14.4" x14ac:dyDescent="0.3">
      <c r="A911" s="25"/>
    </row>
    <row r="912" spans="1:1" ht="14.4" x14ac:dyDescent="0.3">
      <c r="A912" s="25"/>
    </row>
    <row r="913" spans="1:1" ht="14.4" x14ac:dyDescent="0.3">
      <c r="A913" s="25"/>
    </row>
    <row r="914" spans="1:1" ht="14.4" x14ac:dyDescent="0.3">
      <c r="A914" s="25"/>
    </row>
    <row r="915" spans="1:1" ht="14.4" x14ac:dyDescent="0.3">
      <c r="A915" s="25"/>
    </row>
    <row r="916" spans="1:1" ht="14.4" x14ac:dyDescent="0.3">
      <c r="A916" s="25"/>
    </row>
    <row r="917" spans="1:1" ht="14.4" x14ac:dyDescent="0.3">
      <c r="A917" s="25"/>
    </row>
    <row r="918" spans="1:1" ht="14.4" x14ac:dyDescent="0.3">
      <c r="A918" s="25"/>
    </row>
    <row r="919" spans="1:1" ht="14.4" x14ac:dyDescent="0.3">
      <c r="A919" s="25"/>
    </row>
    <row r="920" spans="1:1" ht="14.4" x14ac:dyDescent="0.3">
      <c r="A920" s="25"/>
    </row>
    <row r="921" spans="1:1" ht="14.4" x14ac:dyDescent="0.3">
      <c r="A921" s="25"/>
    </row>
    <row r="922" spans="1:1" ht="14.4" x14ac:dyDescent="0.3">
      <c r="A922" s="25"/>
    </row>
    <row r="923" spans="1:1" ht="14.4" x14ac:dyDescent="0.3">
      <c r="A923" s="25"/>
    </row>
    <row r="924" spans="1:1" ht="14.4" x14ac:dyDescent="0.3">
      <c r="A924" s="25"/>
    </row>
    <row r="925" spans="1:1" ht="14.4" x14ac:dyDescent="0.3">
      <c r="A925" s="25"/>
    </row>
    <row r="926" spans="1:1" ht="14.4" x14ac:dyDescent="0.3">
      <c r="A926" s="25"/>
    </row>
    <row r="927" spans="1:1" ht="14.4" x14ac:dyDescent="0.3">
      <c r="A927" s="25"/>
    </row>
    <row r="928" spans="1:1" ht="14.4" x14ac:dyDescent="0.3">
      <c r="A928" s="25"/>
    </row>
    <row r="929" spans="1:1" ht="14.4" x14ac:dyDescent="0.3">
      <c r="A929" s="25"/>
    </row>
    <row r="930" spans="1:1" ht="14.4" x14ac:dyDescent="0.3">
      <c r="A930" s="25"/>
    </row>
    <row r="931" spans="1:1" ht="14.4" x14ac:dyDescent="0.3">
      <c r="A931" s="25"/>
    </row>
    <row r="932" spans="1:1" ht="14.4" x14ac:dyDescent="0.3">
      <c r="A932" s="25"/>
    </row>
    <row r="933" spans="1:1" ht="14.4" x14ac:dyDescent="0.3">
      <c r="A933" s="25"/>
    </row>
    <row r="934" spans="1:1" ht="14.4" x14ac:dyDescent="0.3">
      <c r="A934" s="25"/>
    </row>
    <row r="935" spans="1:1" ht="14.4" x14ac:dyDescent="0.3">
      <c r="A935" s="25"/>
    </row>
    <row r="936" spans="1:1" ht="14.4" x14ac:dyDescent="0.3">
      <c r="A936" s="25"/>
    </row>
    <row r="937" spans="1:1" ht="14.4" x14ac:dyDescent="0.3">
      <c r="A937" s="25"/>
    </row>
    <row r="938" spans="1:1" ht="14.4" x14ac:dyDescent="0.3">
      <c r="A938" s="25"/>
    </row>
    <row r="939" spans="1:1" ht="14.4" x14ac:dyDescent="0.3">
      <c r="A939" s="25"/>
    </row>
    <row r="940" spans="1:1" ht="14.4" x14ac:dyDescent="0.3">
      <c r="A940" s="25"/>
    </row>
    <row r="941" spans="1:1" ht="14.4" x14ac:dyDescent="0.3">
      <c r="A941" s="25"/>
    </row>
    <row r="942" spans="1:1" ht="14.4" x14ac:dyDescent="0.3">
      <c r="A942" s="25"/>
    </row>
    <row r="943" spans="1:1" ht="14.4" x14ac:dyDescent="0.3">
      <c r="A943" s="25"/>
    </row>
    <row r="944" spans="1:1" ht="14.4" x14ac:dyDescent="0.3">
      <c r="A944" s="25"/>
    </row>
    <row r="945" spans="1:1" ht="14.4" x14ac:dyDescent="0.3">
      <c r="A945" s="25"/>
    </row>
    <row r="946" spans="1:1" ht="14.4" x14ac:dyDescent="0.3">
      <c r="A946" s="25"/>
    </row>
    <row r="947" spans="1:1" ht="14.4" x14ac:dyDescent="0.3">
      <c r="A947" s="25"/>
    </row>
    <row r="948" spans="1:1" ht="14.4" x14ac:dyDescent="0.3">
      <c r="A948" s="25"/>
    </row>
    <row r="949" spans="1:1" ht="14.4" x14ac:dyDescent="0.3">
      <c r="A949" s="25"/>
    </row>
    <row r="950" spans="1:1" ht="14.4" x14ac:dyDescent="0.3">
      <c r="A950" s="25"/>
    </row>
    <row r="951" spans="1:1" ht="14.4" x14ac:dyDescent="0.3">
      <c r="A951" s="25"/>
    </row>
    <row r="952" spans="1:1" ht="14.4" x14ac:dyDescent="0.3">
      <c r="A952" s="25"/>
    </row>
    <row r="953" spans="1:1" ht="14.4" x14ac:dyDescent="0.3">
      <c r="A953" s="25"/>
    </row>
    <row r="954" spans="1:1" ht="14.4" x14ac:dyDescent="0.3">
      <c r="A954" s="25"/>
    </row>
    <row r="955" spans="1:1" ht="14.4" x14ac:dyDescent="0.3">
      <c r="A955" s="25"/>
    </row>
    <row r="956" spans="1:1" ht="14.4" x14ac:dyDescent="0.3">
      <c r="A956" s="25"/>
    </row>
    <row r="957" spans="1:1" ht="14.4" x14ac:dyDescent="0.3">
      <c r="A957" s="25"/>
    </row>
    <row r="958" spans="1:1" ht="14.4" x14ac:dyDescent="0.3">
      <c r="A958" s="25"/>
    </row>
    <row r="959" spans="1:1" ht="14.4" x14ac:dyDescent="0.3">
      <c r="A959" s="25"/>
    </row>
    <row r="960" spans="1:1" ht="14.4" x14ac:dyDescent="0.3">
      <c r="A960" s="25"/>
    </row>
    <row r="961" spans="1:1" ht="14.4" x14ac:dyDescent="0.3">
      <c r="A961" s="25"/>
    </row>
    <row r="962" spans="1:1" ht="14.4" x14ac:dyDescent="0.3">
      <c r="A962" s="25"/>
    </row>
    <row r="963" spans="1:1" ht="14.4" x14ac:dyDescent="0.3">
      <c r="A963" s="25"/>
    </row>
    <row r="964" spans="1:1" ht="14.4" x14ac:dyDescent="0.3">
      <c r="A964" s="25"/>
    </row>
    <row r="965" spans="1:1" ht="14.4" x14ac:dyDescent="0.3">
      <c r="A965" s="25"/>
    </row>
    <row r="966" spans="1:1" ht="14.4" x14ac:dyDescent="0.3">
      <c r="A966" s="25"/>
    </row>
    <row r="967" spans="1:1" ht="14.4" x14ac:dyDescent="0.3">
      <c r="A967" s="25"/>
    </row>
    <row r="968" spans="1:1" ht="14.4" x14ac:dyDescent="0.3">
      <c r="A968" s="25"/>
    </row>
    <row r="969" spans="1:1" ht="14.4" x14ac:dyDescent="0.3">
      <c r="A969" s="25"/>
    </row>
    <row r="970" spans="1:1" ht="14.4" x14ac:dyDescent="0.3">
      <c r="A970" s="25"/>
    </row>
    <row r="971" spans="1:1" ht="14.4" x14ac:dyDescent="0.3">
      <c r="A971" s="25"/>
    </row>
    <row r="972" spans="1:1" ht="14.4" x14ac:dyDescent="0.3">
      <c r="A972" s="25"/>
    </row>
    <row r="973" spans="1:1" ht="14.4" x14ac:dyDescent="0.3">
      <c r="A973" s="25"/>
    </row>
    <row r="974" spans="1:1" ht="14.4" x14ac:dyDescent="0.3">
      <c r="A974" s="25"/>
    </row>
    <row r="975" spans="1:1" ht="14.4" x14ac:dyDescent="0.3">
      <c r="A975" s="25"/>
    </row>
    <row r="976" spans="1:1" ht="14.4" x14ac:dyDescent="0.3">
      <c r="A976" s="25"/>
    </row>
    <row r="977" spans="1:1" ht="14.4" x14ac:dyDescent="0.3">
      <c r="A977" s="25"/>
    </row>
    <row r="978" spans="1:1" ht="14.4" x14ac:dyDescent="0.3">
      <c r="A978" s="25"/>
    </row>
    <row r="979" spans="1:1" ht="14.4" x14ac:dyDescent="0.3">
      <c r="A979" s="25"/>
    </row>
    <row r="980" spans="1:1" ht="14.4" x14ac:dyDescent="0.3">
      <c r="A980" s="25"/>
    </row>
    <row r="981" spans="1:1" ht="14.4" x14ac:dyDescent="0.3">
      <c r="A981" s="25"/>
    </row>
    <row r="982" spans="1:1" ht="14.4" x14ac:dyDescent="0.3">
      <c r="A982" s="25"/>
    </row>
    <row r="983" spans="1:1" ht="14.4" x14ac:dyDescent="0.3">
      <c r="A983" s="25"/>
    </row>
    <row r="984" spans="1:1" ht="14.4" x14ac:dyDescent="0.3">
      <c r="A984" s="25"/>
    </row>
    <row r="985" spans="1:1" ht="14.4" x14ac:dyDescent="0.3">
      <c r="A985" s="25"/>
    </row>
    <row r="986" spans="1:1" ht="14.4" x14ac:dyDescent="0.3">
      <c r="A986" s="25"/>
    </row>
    <row r="987" spans="1:1" ht="14.4" x14ac:dyDescent="0.3">
      <c r="A987" s="25"/>
    </row>
  </sheetData>
  <sheetProtection sheet="1" objects="1" scenarios="1"/>
  <protectedRanges>
    <protectedRange sqref="B20:D29 G20:X29" name="Zonă7"/>
    <protectedRange sqref="B18:D19" name="Zonă5"/>
    <protectedRange sqref="B13:D13" name="Zonă3"/>
    <protectedRange sqref="B5:D7 G5:X7" name="Zonă1"/>
    <protectedRange sqref="B9:D12 G9:X12" name="Zonă2"/>
    <protectedRange sqref="G15:X17" name="Zonă4"/>
    <protectedRange sqref="G19:X19" name="Zonă6"/>
    <protectedRange sqref="B31:D35 G31:X35" name="Zonă8"/>
  </protectedRanges>
  <mergeCells count="5">
    <mergeCell ref="A1:A2"/>
    <mergeCell ref="B1:B2"/>
    <mergeCell ref="C1:E1"/>
    <mergeCell ref="Y1:Y2"/>
    <mergeCell ref="AA1:AA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K26"/>
  <sheetViews>
    <sheetView workbookViewId="0">
      <selection activeCell="G11" sqref="G11"/>
    </sheetView>
  </sheetViews>
  <sheetFormatPr defaultColWidth="14.44140625" defaultRowHeight="15" customHeight="1" x14ac:dyDescent="0.3"/>
  <cols>
    <col min="1" max="1" width="8.33203125" style="26" customWidth="1"/>
    <col min="2" max="2" width="50.5546875" style="26" customWidth="1"/>
    <col min="3" max="5" width="14.44140625" style="26"/>
    <col min="6" max="6" width="7.109375" style="26" customWidth="1"/>
    <col min="7" max="37" width="12.21875" style="26" customWidth="1"/>
    <col min="38" max="16384" width="14.44140625" style="26"/>
  </cols>
  <sheetData>
    <row r="1" spans="1:37" ht="15" customHeight="1" x14ac:dyDescent="0.3">
      <c r="A1" s="110" t="s">
        <v>0</v>
      </c>
      <c r="B1" s="110" t="s">
        <v>3</v>
      </c>
      <c r="C1" s="111" t="s">
        <v>186</v>
      </c>
      <c r="D1" s="111" t="s">
        <v>187</v>
      </c>
      <c r="E1" s="111" t="s">
        <v>188</v>
      </c>
      <c r="G1" s="112">
        <v>45870</v>
      </c>
      <c r="H1" s="112">
        <v>45901</v>
      </c>
      <c r="I1" s="112">
        <v>45931</v>
      </c>
      <c r="J1" s="112">
        <v>45962</v>
      </c>
      <c r="K1" s="112">
        <v>45992</v>
      </c>
      <c r="L1" s="112">
        <v>46023</v>
      </c>
      <c r="M1" s="112">
        <v>46054</v>
      </c>
      <c r="N1" s="112">
        <v>46082</v>
      </c>
      <c r="O1" s="112">
        <v>46113</v>
      </c>
      <c r="P1" s="112">
        <v>46143</v>
      </c>
      <c r="Q1" s="112">
        <v>46174</v>
      </c>
      <c r="R1" s="112">
        <v>46204</v>
      </c>
      <c r="S1" s="112">
        <v>46235</v>
      </c>
      <c r="T1" s="112">
        <v>46266</v>
      </c>
      <c r="U1" s="112">
        <v>46296</v>
      </c>
      <c r="V1" s="112">
        <v>46327</v>
      </c>
      <c r="W1" s="112">
        <v>46357</v>
      </c>
      <c r="X1" s="112">
        <v>46388</v>
      </c>
      <c r="Y1" s="113">
        <v>46419</v>
      </c>
      <c r="Z1" s="113">
        <v>46447</v>
      </c>
      <c r="AA1" s="113">
        <v>46478</v>
      </c>
      <c r="AB1" s="113">
        <v>46508</v>
      </c>
      <c r="AC1" s="113">
        <v>46539</v>
      </c>
      <c r="AD1" s="113">
        <v>46569</v>
      </c>
      <c r="AE1" s="113">
        <v>46600</v>
      </c>
      <c r="AF1" s="113">
        <v>46631</v>
      </c>
      <c r="AG1" s="113">
        <v>46661</v>
      </c>
      <c r="AH1" s="113">
        <v>46692</v>
      </c>
      <c r="AI1" s="113">
        <v>46722</v>
      </c>
      <c r="AJ1" s="113">
        <v>46753</v>
      </c>
      <c r="AK1" s="113">
        <v>46784</v>
      </c>
    </row>
    <row r="2" spans="1:37" ht="15" customHeight="1" x14ac:dyDescent="0.3">
      <c r="A2" s="110"/>
      <c r="B2" s="110"/>
      <c r="C2" s="111"/>
      <c r="D2" s="111"/>
      <c r="E2" s="111"/>
      <c r="G2" s="122" t="s">
        <v>54</v>
      </c>
      <c r="H2" s="122" t="s">
        <v>55</v>
      </c>
      <c r="I2" s="122" t="s">
        <v>56</v>
      </c>
      <c r="J2" s="122" t="s">
        <v>57</v>
      </c>
      <c r="K2" s="122" t="s">
        <v>58</v>
      </c>
      <c r="L2" s="122" t="s">
        <v>59</v>
      </c>
      <c r="M2" s="122" t="s">
        <v>60</v>
      </c>
      <c r="N2" s="122" t="s">
        <v>61</v>
      </c>
      <c r="O2" s="122" t="s">
        <v>62</v>
      </c>
      <c r="P2" s="122" t="s">
        <v>63</v>
      </c>
      <c r="Q2" s="122" t="s">
        <v>64</v>
      </c>
      <c r="R2" s="122" t="s">
        <v>65</v>
      </c>
      <c r="S2" s="122" t="s">
        <v>108</v>
      </c>
      <c r="T2" s="122" t="s">
        <v>109</v>
      </c>
      <c r="U2" s="122" t="s">
        <v>116</v>
      </c>
      <c r="V2" s="122" t="s">
        <v>117</v>
      </c>
      <c r="W2" s="122" t="s">
        <v>118</v>
      </c>
      <c r="X2" s="122" t="s">
        <v>119</v>
      </c>
      <c r="Y2" s="123" t="s">
        <v>129</v>
      </c>
      <c r="Z2" s="123" t="s">
        <v>130</v>
      </c>
      <c r="AA2" s="123" t="s">
        <v>131</v>
      </c>
      <c r="AB2" s="123" t="s">
        <v>132</v>
      </c>
      <c r="AC2" s="123" t="s">
        <v>133</v>
      </c>
      <c r="AD2" s="123" t="s">
        <v>134</v>
      </c>
      <c r="AE2" s="123" t="s">
        <v>135</v>
      </c>
      <c r="AF2" s="123" t="s">
        <v>136</v>
      </c>
      <c r="AG2" s="123" t="s">
        <v>137</v>
      </c>
      <c r="AH2" s="123" t="s">
        <v>138</v>
      </c>
      <c r="AI2" s="123" t="s">
        <v>139</v>
      </c>
      <c r="AJ2" s="123" t="s">
        <v>140</v>
      </c>
      <c r="AK2" s="123" t="s">
        <v>141</v>
      </c>
    </row>
    <row r="3" spans="1:37" ht="15" customHeight="1" x14ac:dyDescent="0.3">
      <c r="A3" s="114">
        <v>1</v>
      </c>
      <c r="B3" s="115" t="s">
        <v>145</v>
      </c>
      <c r="C3" s="116">
        <f>SUM(G3:K3)</f>
        <v>0</v>
      </c>
      <c r="D3" s="116">
        <f>SUM(L3:W3)</f>
        <v>0</v>
      </c>
      <c r="E3" s="116">
        <f>SUM(X3:AI3)</f>
        <v>0</v>
      </c>
      <c r="G3" s="124">
        <f>'3.1. Vanzari produse&amp;servicii'!U13</f>
        <v>0</v>
      </c>
      <c r="H3" s="124">
        <f>'3.1. Vanzari produse&amp;servicii'!V13</f>
        <v>0</v>
      </c>
      <c r="I3" s="124">
        <f>'3.1. Vanzari produse&amp;servicii'!W13</f>
        <v>0</v>
      </c>
      <c r="J3" s="124">
        <f>'3.1. Vanzari produse&amp;servicii'!X13</f>
        <v>0</v>
      </c>
      <c r="K3" s="124">
        <f>'3.1. Vanzari produse&amp;servicii'!Y13</f>
        <v>0</v>
      </c>
      <c r="L3" s="124">
        <f>'3.1. Vanzari produse&amp;servicii'!U29</f>
        <v>0</v>
      </c>
      <c r="M3" s="124">
        <f>'3.1. Vanzari produse&amp;servicii'!V29</f>
        <v>0</v>
      </c>
      <c r="N3" s="124">
        <f>'3.1. Vanzari produse&amp;servicii'!W29</f>
        <v>0</v>
      </c>
      <c r="O3" s="124">
        <f>'3.1. Vanzari produse&amp;servicii'!X29</f>
        <v>0</v>
      </c>
      <c r="P3" s="124">
        <f>'3.1. Vanzari produse&amp;servicii'!Y29</f>
        <v>0</v>
      </c>
      <c r="Q3" s="124">
        <f>'3.1. Vanzari produse&amp;servicii'!Z29</f>
        <v>0</v>
      </c>
      <c r="R3" s="124">
        <f>'3.1. Vanzari produse&amp;servicii'!AA29</f>
        <v>0</v>
      </c>
      <c r="S3" s="124">
        <f>'3.1. Vanzari produse&amp;servicii'!AB29</f>
        <v>0</v>
      </c>
      <c r="T3" s="124">
        <f>'3.1. Vanzari produse&amp;servicii'!AC29</f>
        <v>0</v>
      </c>
      <c r="U3" s="124">
        <f>'3.1. Vanzari produse&amp;servicii'!AD29</f>
        <v>0</v>
      </c>
      <c r="V3" s="124">
        <f>'3.1. Vanzari produse&amp;servicii'!AE29</f>
        <v>0</v>
      </c>
      <c r="W3" s="124">
        <f>'3.1. Vanzari produse&amp;servicii'!AF29</f>
        <v>0</v>
      </c>
      <c r="X3" s="124">
        <f>'3.1. Vanzari produse&amp;servicii'!U45</f>
        <v>0</v>
      </c>
      <c r="Y3" s="124">
        <f>'3.1. Vanzari produse&amp;servicii'!V45</f>
        <v>0</v>
      </c>
      <c r="Z3" s="124">
        <f>'3.1. Vanzari produse&amp;servicii'!W45</f>
        <v>0</v>
      </c>
      <c r="AA3" s="124">
        <f>'3.1. Vanzari produse&amp;servicii'!X45</f>
        <v>0</v>
      </c>
      <c r="AB3" s="124">
        <f>'3.1. Vanzari produse&amp;servicii'!Y45</f>
        <v>0</v>
      </c>
      <c r="AC3" s="124">
        <f>'3.1. Vanzari produse&amp;servicii'!Z45</f>
        <v>0</v>
      </c>
      <c r="AD3" s="124">
        <f>'3.1. Vanzari produse&amp;servicii'!AA45</f>
        <v>0</v>
      </c>
      <c r="AE3" s="124">
        <f>'3.1. Vanzari produse&amp;servicii'!AB45</f>
        <v>0</v>
      </c>
      <c r="AF3" s="124">
        <f>'3.1. Vanzari produse&amp;servicii'!AC45</f>
        <v>0</v>
      </c>
      <c r="AG3" s="124">
        <f>'3.1. Vanzari produse&amp;servicii'!AD45</f>
        <v>0</v>
      </c>
      <c r="AH3" s="124">
        <f>'3.1. Vanzari produse&amp;servicii'!AE45</f>
        <v>0</v>
      </c>
      <c r="AI3" s="124">
        <f>'3.1. Vanzari produse&amp;servicii'!AF45</f>
        <v>0</v>
      </c>
      <c r="AJ3" s="124">
        <f>'3.1. Vanzari produse&amp;servicii'!AG45</f>
        <v>0</v>
      </c>
      <c r="AK3" s="124">
        <f>'3.1. Vanzari produse&amp;servicii'!AH45</f>
        <v>0</v>
      </c>
    </row>
    <row r="4" spans="1:37" ht="15" customHeight="1" x14ac:dyDescent="0.3">
      <c r="A4" s="114">
        <v>2</v>
      </c>
      <c r="B4" s="115" t="s">
        <v>146</v>
      </c>
      <c r="C4" s="116">
        <f t="shared" ref="C4:C5" si="0">SUM(G4:K4)</f>
        <v>0</v>
      </c>
      <c r="D4" s="116">
        <v>0</v>
      </c>
      <c r="E4" s="116">
        <v>0</v>
      </c>
      <c r="G4" s="124">
        <f>'2. Buget schema minimis'!G36</f>
        <v>0</v>
      </c>
      <c r="H4" s="124">
        <f>'2. Buget schema minimis'!H36</f>
        <v>0</v>
      </c>
      <c r="I4" s="124">
        <f>'2. Buget schema minimis'!I36</f>
        <v>0</v>
      </c>
      <c r="J4" s="124">
        <f>'2. Buget schema minimis'!J36</f>
        <v>0</v>
      </c>
      <c r="K4" s="124">
        <f>'2. Buget schema minimis'!K36</f>
        <v>0</v>
      </c>
      <c r="L4" s="124">
        <f>'2. Buget schema minimis'!L36</f>
        <v>0</v>
      </c>
      <c r="M4" s="124">
        <f>'2. Buget schema minimis'!M36</f>
        <v>0</v>
      </c>
      <c r="N4" s="124">
        <f>'2. Buget schema minimis'!N36</f>
        <v>0</v>
      </c>
      <c r="O4" s="124">
        <f>'2. Buget schema minimis'!O36</f>
        <v>0</v>
      </c>
      <c r="P4" s="124">
        <f>'2. Buget schema minimis'!P36</f>
        <v>0</v>
      </c>
      <c r="Q4" s="124">
        <f>'2. Buget schema minimis'!Q36</f>
        <v>0</v>
      </c>
      <c r="R4" s="124">
        <f>'2. Buget schema minimis'!R36</f>
        <v>0</v>
      </c>
      <c r="S4" s="124">
        <f>'2. Buget schema minimis'!S36</f>
        <v>0</v>
      </c>
      <c r="T4" s="124">
        <f>'2. Buget schema minimis'!T36</f>
        <v>0</v>
      </c>
      <c r="U4" s="124">
        <f>'2. Buget schema minimis'!U36</f>
        <v>0</v>
      </c>
      <c r="V4" s="124">
        <f>'2. Buget schema minimis'!V36</f>
        <v>0</v>
      </c>
      <c r="W4" s="124">
        <f>'2. Buget schema minimis'!W36</f>
        <v>0</v>
      </c>
      <c r="X4" s="124">
        <f>'2. Buget schema minimis'!X36</f>
        <v>0</v>
      </c>
      <c r="Y4" s="124"/>
      <c r="Z4" s="124"/>
      <c r="AA4" s="124"/>
      <c r="AB4" s="124"/>
      <c r="AC4" s="124"/>
      <c r="AD4" s="124"/>
      <c r="AE4" s="124"/>
      <c r="AF4" s="124"/>
      <c r="AG4" s="124"/>
      <c r="AH4" s="124"/>
      <c r="AI4" s="124"/>
      <c r="AJ4" s="124"/>
      <c r="AK4" s="124"/>
    </row>
    <row r="5" spans="1:37" ht="15" customHeight="1" x14ac:dyDescent="0.3">
      <c r="A5" s="114">
        <v>3</v>
      </c>
      <c r="B5" s="116" t="s">
        <v>147</v>
      </c>
      <c r="C5" s="116">
        <f t="shared" si="0"/>
        <v>0</v>
      </c>
      <c r="D5" s="221">
        <f>INT(C5*1.2+0.5)</f>
        <v>0</v>
      </c>
      <c r="E5" s="221">
        <f>INT(C5*1.35+0.5)</f>
        <v>0</v>
      </c>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row>
    <row r="6" spans="1:37" ht="15" customHeight="1" x14ac:dyDescent="0.3">
      <c r="A6" s="114">
        <v>4</v>
      </c>
      <c r="B6" s="115" t="s">
        <v>124</v>
      </c>
      <c r="C6" s="116">
        <f t="shared" ref="C6" si="1">SUM(G6:K6)</f>
        <v>0</v>
      </c>
      <c r="D6" s="116">
        <v>0</v>
      </c>
      <c r="E6" s="116">
        <v>0</v>
      </c>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row>
    <row r="7" spans="1:37" ht="15" customHeight="1" x14ac:dyDescent="0.3">
      <c r="A7" s="117">
        <v>5</v>
      </c>
      <c r="B7" s="118" t="s">
        <v>148</v>
      </c>
      <c r="C7" s="119">
        <f>SUM(C3:C6)</f>
        <v>0</v>
      </c>
      <c r="D7" s="119">
        <f>SUM(D3:D6)</f>
        <v>0</v>
      </c>
      <c r="E7" s="119">
        <f>SUM(E3:E6)</f>
        <v>0</v>
      </c>
      <c r="G7" s="125">
        <f>SUM(G3:G6)</f>
        <v>0</v>
      </c>
      <c r="H7" s="125">
        <f>SUM(H3:H6)</f>
        <v>0</v>
      </c>
      <c r="I7" s="125">
        <f>SUM(I3:I6)</f>
        <v>0</v>
      </c>
      <c r="J7" s="125">
        <f>SUM(J3:J6)</f>
        <v>0</v>
      </c>
      <c r="K7" s="125">
        <f>SUM(K3:K6)</f>
        <v>0</v>
      </c>
      <c r="L7" s="125">
        <f>SUM(L3:L6)</f>
        <v>0</v>
      </c>
      <c r="M7" s="125">
        <f>SUM(M3:M6)</f>
        <v>0</v>
      </c>
      <c r="N7" s="125">
        <f>SUM(N3:N6)</f>
        <v>0</v>
      </c>
      <c r="O7" s="125">
        <f>SUM(O3:O6)</f>
        <v>0</v>
      </c>
      <c r="P7" s="125">
        <f>SUM(P3:P6)</f>
        <v>0</v>
      </c>
      <c r="Q7" s="125">
        <f>SUM(Q3:Q6)</f>
        <v>0</v>
      </c>
      <c r="R7" s="125">
        <f>SUM(R3:R6)</f>
        <v>0</v>
      </c>
      <c r="S7" s="125">
        <f>SUM(S3:S6)</f>
        <v>0</v>
      </c>
      <c r="T7" s="125">
        <f>SUM(T3:T6)</f>
        <v>0</v>
      </c>
      <c r="U7" s="125">
        <f>SUM(U3:U6)</f>
        <v>0</v>
      </c>
      <c r="V7" s="125">
        <f>SUM(V3:V6)</f>
        <v>0</v>
      </c>
      <c r="W7" s="125">
        <f>SUM(W3:W6)</f>
        <v>0</v>
      </c>
      <c r="X7" s="125">
        <f>SUM(X3:X6)</f>
        <v>0</v>
      </c>
      <c r="Y7" s="125">
        <f>SUM(Y3:Y6)</f>
        <v>0</v>
      </c>
      <c r="Z7" s="125">
        <f>SUM(Z3:Z6)</f>
        <v>0</v>
      </c>
      <c r="AA7" s="125">
        <f>SUM(AA3:AA6)</f>
        <v>0</v>
      </c>
      <c r="AB7" s="125">
        <f>SUM(AB3:AB6)</f>
        <v>0</v>
      </c>
      <c r="AC7" s="125">
        <f>SUM(AC3:AC6)</f>
        <v>0</v>
      </c>
      <c r="AD7" s="125">
        <f>SUM(AD3:AD6)</f>
        <v>0</v>
      </c>
      <c r="AE7" s="125">
        <f>SUM(AE3:AE6)</f>
        <v>0</v>
      </c>
      <c r="AF7" s="125">
        <f>SUM(AF3:AF6)</f>
        <v>0</v>
      </c>
      <c r="AG7" s="125">
        <f>SUM(AG3:AG6)</f>
        <v>0</v>
      </c>
      <c r="AH7" s="125">
        <f>SUM(AH3:AH6)</f>
        <v>0</v>
      </c>
      <c r="AI7" s="125">
        <f>SUM(AI3:AI6)</f>
        <v>0</v>
      </c>
      <c r="AJ7" s="125">
        <f>SUM(AJ3:AJ6)</f>
        <v>0</v>
      </c>
      <c r="AK7" s="125">
        <f>SUM(AK3:AK6)</f>
        <v>0</v>
      </c>
    </row>
    <row r="8" spans="1:37" ht="15" customHeight="1" x14ac:dyDescent="0.3">
      <c r="A8" s="114">
        <v>6</v>
      </c>
      <c r="B8" s="115" t="s">
        <v>125</v>
      </c>
      <c r="C8" s="116">
        <f>SUM(G8:K8)</f>
        <v>0</v>
      </c>
      <c r="D8" s="116">
        <f>SUM(L8:W8)</f>
        <v>0</v>
      </c>
      <c r="E8" s="116">
        <f>SUM(X8:AI8)</f>
        <v>0</v>
      </c>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row>
    <row r="9" spans="1:37" ht="15" customHeight="1" x14ac:dyDescent="0.3">
      <c r="A9" s="117">
        <v>7</v>
      </c>
      <c r="B9" s="120" t="s">
        <v>156</v>
      </c>
      <c r="C9" s="119">
        <f>SUM(C7:C8)</f>
        <v>0</v>
      </c>
      <c r="D9" s="119">
        <f>SUM(D7:D8)</f>
        <v>0</v>
      </c>
      <c r="E9" s="119">
        <f>SUM(E7:E8)</f>
        <v>0</v>
      </c>
      <c r="G9" s="125">
        <f>SUM(G7:G8)</f>
        <v>0</v>
      </c>
      <c r="H9" s="125">
        <f>SUM(H7:H8)</f>
        <v>0</v>
      </c>
      <c r="I9" s="125">
        <f>SUM(I7:I8)</f>
        <v>0</v>
      </c>
      <c r="J9" s="125">
        <f>SUM(J7:J8)</f>
        <v>0</v>
      </c>
      <c r="K9" s="125">
        <f>SUM(K7:K8)</f>
        <v>0</v>
      </c>
      <c r="L9" s="125">
        <f>SUM(L7:L8)</f>
        <v>0</v>
      </c>
      <c r="M9" s="125">
        <f>SUM(M7:M8)</f>
        <v>0</v>
      </c>
      <c r="N9" s="125">
        <f>SUM(N7:N8)</f>
        <v>0</v>
      </c>
      <c r="O9" s="125">
        <f>SUM(O7:O8)</f>
        <v>0</v>
      </c>
      <c r="P9" s="125">
        <f>SUM(P7:P8)</f>
        <v>0</v>
      </c>
      <c r="Q9" s="125">
        <f>SUM(Q7:Q8)</f>
        <v>0</v>
      </c>
      <c r="R9" s="125">
        <f>SUM(R7:R8)</f>
        <v>0</v>
      </c>
      <c r="S9" s="125">
        <f>SUM(S7:S8)</f>
        <v>0</v>
      </c>
      <c r="T9" s="125">
        <f>SUM(T7:T8)</f>
        <v>0</v>
      </c>
      <c r="U9" s="125">
        <f>SUM(U7:U8)</f>
        <v>0</v>
      </c>
      <c r="V9" s="125">
        <f>SUM(V7:V8)</f>
        <v>0</v>
      </c>
      <c r="W9" s="125">
        <f>SUM(W7:W8)</f>
        <v>0</v>
      </c>
      <c r="X9" s="125">
        <f>SUM(X7:X8)</f>
        <v>0</v>
      </c>
      <c r="Y9" s="125">
        <f>SUM(Y7:Y8)</f>
        <v>0</v>
      </c>
      <c r="Z9" s="125">
        <f>SUM(Z7:Z8)</f>
        <v>0</v>
      </c>
      <c r="AA9" s="125">
        <f>SUM(AA7:AA8)</f>
        <v>0</v>
      </c>
      <c r="AB9" s="125">
        <f>SUM(AB7:AB8)</f>
        <v>0</v>
      </c>
      <c r="AC9" s="125">
        <f>SUM(AC7:AC8)</f>
        <v>0</v>
      </c>
      <c r="AD9" s="125">
        <f>SUM(AD7:AD8)</f>
        <v>0</v>
      </c>
      <c r="AE9" s="125">
        <f>SUM(AE7:AE8)</f>
        <v>0</v>
      </c>
      <c r="AF9" s="125">
        <f>SUM(AF7:AF8)</f>
        <v>0</v>
      </c>
      <c r="AG9" s="125">
        <f>SUM(AG7:AG8)</f>
        <v>0</v>
      </c>
      <c r="AH9" s="125">
        <f>SUM(AH7:AH8)</f>
        <v>0</v>
      </c>
      <c r="AI9" s="125">
        <f>SUM(AI7:AI8)</f>
        <v>0</v>
      </c>
      <c r="AJ9" s="125">
        <f>SUM(AJ7:AJ8)</f>
        <v>0</v>
      </c>
      <c r="AK9" s="125">
        <f>SUM(AK7:AK8)</f>
        <v>0</v>
      </c>
    </row>
    <row r="10" spans="1:37" ht="15" customHeight="1" x14ac:dyDescent="0.3">
      <c r="A10" s="114">
        <v>8</v>
      </c>
      <c r="B10" s="116" t="s">
        <v>216</v>
      </c>
      <c r="C10" s="116">
        <f>SUM(G10:K10)</f>
        <v>0</v>
      </c>
      <c r="D10" s="116">
        <f>SUM(L10:W10)</f>
        <v>0</v>
      </c>
      <c r="E10" s="116">
        <f>SUM(X10:AI10)</f>
        <v>0</v>
      </c>
      <c r="G10" s="124">
        <f>'3.2. Cheltuieli materiale'!U13+'1. Buget investiții'!J46</f>
        <v>0</v>
      </c>
      <c r="H10" s="124">
        <f>'3.2. Cheltuieli materiale'!V13+'1. Buget investiții'!K46</f>
        <v>0</v>
      </c>
      <c r="I10" s="124">
        <f>'3.2. Cheltuieli materiale'!W13+'1. Buget investiții'!L46</f>
        <v>0</v>
      </c>
      <c r="J10" s="124">
        <f>'3.2. Cheltuieli materiale'!X13+'1. Buget investiții'!M46</f>
        <v>0</v>
      </c>
      <c r="K10" s="124">
        <f>'3.2. Cheltuieli materiale'!Y13+'1. Buget investiții'!N46</f>
        <v>0</v>
      </c>
      <c r="L10" s="124">
        <f>'3.2. Cheltuieli materiale'!U29+'1. Buget investiții'!O46</f>
        <v>0</v>
      </c>
      <c r="M10" s="124">
        <f>'3.2. Cheltuieli materiale'!V29+'1. Buget investiții'!P46</f>
        <v>0</v>
      </c>
      <c r="N10" s="124">
        <f>'3.2. Cheltuieli materiale'!W29+'1. Buget investiții'!Q46</f>
        <v>0</v>
      </c>
      <c r="O10" s="124">
        <f>'3.2. Cheltuieli materiale'!X29+'1. Buget investiții'!R46</f>
        <v>0</v>
      </c>
      <c r="P10" s="124">
        <f>'3.2. Cheltuieli materiale'!Y29+'1. Buget investiții'!S46</f>
        <v>0</v>
      </c>
      <c r="Q10" s="124">
        <f>'3.2. Cheltuieli materiale'!Z29+'1. Buget investiții'!T46</f>
        <v>0</v>
      </c>
      <c r="R10" s="124">
        <f>'3.2. Cheltuieli materiale'!AA29+'1. Buget investiții'!U46</f>
        <v>0</v>
      </c>
      <c r="S10" s="124">
        <f>'3.2. Cheltuieli materiale'!AB29+'1. Buget investiții'!V46</f>
        <v>0</v>
      </c>
      <c r="T10" s="124">
        <f>'3.2. Cheltuieli materiale'!AC29+'1. Buget investiții'!W46</f>
        <v>0</v>
      </c>
      <c r="U10" s="124">
        <f>'3.2. Cheltuieli materiale'!AD29+'1. Buget investiții'!X46</f>
        <v>0</v>
      </c>
      <c r="V10" s="124">
        <f>'3.2. Cheltuieli materiale'!AE29+'1. Buget investiții'!Y46</f>
        <v>0</v>
      </c>
      <c r="W10" s="124">
        <f>'3.2. Cheltuieli materiale'!AF29+'1. Buget investiții'!Z46</f>
        <v>0</v>
      </c>
      <c r="X10" s="124">
        <f>'3.2. Cheltuieli materiale'!U45+'1. Buget investiții'!AA46</f>
        <v>0</v>
      </c>
      <c r="Y10" s="124">
        <f>'3.2. Cheltuieli materiale'!V45+'1. Buget investiții'!AB46</f>
        <v>0</v>
      </c>
      <c r="Z10" s="124">
        <f>'3.2. Cheltuieli materiale'!W45+'1. Buget investiții'!AC46</f>
        <v>0</v>
      </c>
      <c r="AA10" s="124">
        <f>'3.2. Cheltuieli materiale'!X45+'1. Buget investiții'!AD46</f>
        <v>0</v>
      </c>
      <c r="AB10" s="124">
        <f>'3.2. Cheltuieli materiale'!Y45+'1. Buget investiții'!AE46</f>
        <v>0</v>
      </c>
      <c r="AC10" s="124">
        <f>'3.2. Cheltuieli materiale'!Z45+'1. Buget investiții'!AF46</f>
        <v>0</v>
      </c>
      <c r="AD10" s="124">
        <f>'3.2. Cheltuieli materiale'!AA45+'1. Buget investiții'!AG46</f>
        <v>0</v>
      </c>
      <c r="AE10" s="124">
        <f>'3.2. Cheltuieli materiale'!AB45+'1. Buget investiții'!AH46</f>
        <v>0</v>
      </c>
      <c r="AF10" s="124">
        <f>'3.2. Cheltuieli materiale'!AC45+'1. Buget investiții'!AI46</f>
        <v>0</v>
      </c>
      <c r="AG10" s="124">
        <f>'3.2. Cheltuieli materiale'!AD45+'1. Buget investiții'!AJ46</f>
        <v>0</v>
      </c>
      <c r="AH10" s="124">
        <f>'3.2. Cheltuieli materiale'!AE45+'1. Buget investiții'!AK46</f>
        <v>0</v>
      </c>
      <c r="AI10" s="124">
        <f>'3.2. Cheltuieli materiale'!AF45+'1. Buget investiții'!AL46</f>
        <v>0</v>
      </c>
      <c r="AJ10" s="124">
        <f>'3.2. Cheltuieli materiale'!AG45+'1. Buget investiții'!AM46</f>
        <v>0</v>
      </c>
      <c r="AK10" s="124">
        <f>'3.2. Cheltuieli materiale'!AH45+'1. Buget investiții'!AN46</f>
        <v>0</v>
      </c>
    </row>
    <row r="11" spans="1:37" ht="15" customHeight="1" x14ac:dyDescent="0.3">
      <c r="A11" s="114">
        <v>9</v>
      </c>
      <c r="B11" s="127" t="s">
        <v>4</v>
      </c>
      <c r="C11" s="116">
        <f t="shared" ref="C11:C21" si="2">SUM(G11:K11)</f>
        <v>0</v>
      </c>
      <c r="D11" s="116">
        <f t="shared" ref="D11:D21" si="3">SUM(L11:W11)</f>
        <v>0</v>
      </c>
      <c r="E11" s="116">
        <f t="shared" ref="E11:E21" si="4">SUM(X11:AI11)</f>
        <v>0</v>
      </c>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row>
    <row r="12" spans="1:37" ht="15" customHeight="1" x14ac:dyDescent="0.3">
      <c r="A12" s="126">
        <v>10</v>
      </c>
      <c r="B12" s="128" t="s">
        <v>149</v>
      </c>
      <c r="C12" s="116">
        <f t="shared" si="2"/>
        <v>0</v>
      </c>
      <c r="D12" s="116">
        <f t="shared" si="3"/>
        <v>0</v>
      </c>
      <c r="E12" s="116">
        <f t="shared" si="4"/>
        <v>0</v>
      </c>
      <c r="G12" s="124">
        <f>'2.3 Cheltuieli servicii'!U10</f>
        <v>0</v>
      </c>
      <c r="H12" s="124">
        <f>'2.3 Cheltuieli servicii'!V10</f>
        <v>0</v>
      </c>
      <c r="I12" s="124">
        <f>'2.3 Cheltuieli servicii'!W10</f>
        <v>0</v>
      </c>
      <c r="J12" s="124">
        <f>'2.3 Cheltuieli servicii'!X10</f>
        <v>0</v>
      </c>
      <c r="K12" s="124">
        <f>'2.3 Cheltuieli servicii'!Y10</f>
        <v>0</v>
      </c>
      <c r="L12" s="220">
        <f>'2.3 Cheltuieli servicii'!U23</f>
        <v>0</v>
      </c>
      <c r="M12" s="220">
        <f>'2.3 Cheltuieli servicii'!V23</f>
        <v>0</v>
      </c>
      <c r="N12" s="220">
        <f>'2.3 Cheltuieli servicii'!W23</f>
        <v>0</v>
      </c>
      <c r="O12" s="220">
        <f>'2.3 Cheltuieli servicii'!X23</f>
        <v>0</v>
      </c>
      <c r="P12" s="220">
        <f>'2.3 Cheltuieli servicii'!Y23</f>
        <v>0</v>
      </c>
      <c r="Q12" s="220">
        <f>'2.3 Cheltuieli servicii'!Z23</f>
        <v>0</v>
      </c>
      <c r="R12" s="220">
        <f>'2.3 Cheltuieli servicii'!AA23</f>
        <v>0</v>
      </c>
      <c r="S12" s="220">
        <f>'2.3 Cheltuieli servicii'!AB23</f>
        <v>0</v>
      </c>
      <c r="T12" s="220">
        <f>'2.3 Cheltuieli servicii'!AC23</f>
        <v>0</v>
      </c>
      <c r="U12" s="220">
        <f>'2.3 Cheltuieli servicii'!AD23</f>
        <v>0</v>
      </c>
      <c r="V12" s="220">
        <f>'2.3 Cheltuieli servicii'!AE23</f>
        <v>0</v>
      </c>
      <c r="W12" s="220">
        <f>'2.3 Cheltuieli servicii'!AF23</f>
        <v>0</v>
      </c>
      <c r="X12" s="220">
        <f>'2.3 Cheltuieli servicii'!U36</f>
        <v>0</v>
      </c>
      <c r="Y12" s="220">
        <f>'2.3 Cheltuieli servicii'!V36</f>
        <v>0</v>
      </c>
      <c r="Z12" s="220">
        <f>'2.3 Cheltuieli servicii'!W36</f>
        <v>0</v>
      </c>
      <c r="AA12" s="220">
        <f>'2.3 Cheltuieli servicii'!X36</f>
        <v>0</v>
      </c>
      <c r="AB12" s="220">
        <f>'2.3 Cheltuieli servicii'!Y36</f>
        <v>0</v>
      </c>
      <c r="AC12" s="220">
        <f>'2.3 Cheltuieli servicii'!Z36</f>
        <v>0</v>
      </c>
      <c r="AD12" s="220">
        <f>'2.3 Cheltuieli servicii'!AA36</f>
        <v>0</v>
      </c>
      <c r="AE12" s="220">
        <f>'2.3 Cheltuieli servicii'!AB36</f>
        <v>0</v>
      </c>
      <c r="AF12" s="220">
        <f>'2.3 Cheltuieli servicii'!AC36</f>
        <v>0</v>
      </c>
      <c r="AG12" s="220">
        <f>'2.3 Cheltuieli servicii'!AD36</f>
        <v>0</v>
      </c>
      <c r="AH12" s="220">
        <f>'2.3 Cheltuieli servicii'!AE36</f>
        <v>0</v>
      </c>
      <c r="AI12" s="220">
        <f>'2.3 Cheltuieli servicii'!AF36</f>
        <v>0</v>
      </c>
      <c r="AJ12" s="220">
        <f>'2.3 Cheltuieli servicii'!AG36</f>
        <v>0</v>
      </c>
      <c r="AK12" s="220">
        <f>'2.3 Cheltuieli servicii'!AH36</f>
        <v>0</v>
      </c>
    </row>
    <row r="13" spans="1:37" ht="14.4" x14ac:dyDescent="0.3">
      <c r="A13" s="126">
        <v>11</v>
      </c>
      <c r="B13" s="128" t="s">
        <v>150</v>
      </c>
      <c r="C13" s="116">
        <f t="shared" si="2"/>
        <v>0</v>
      </c>
      <c r="D13" s="116">
        <f t="shared" si="3"/>
        <v>0</v>
      </c>
      <c r="E13" s="116">
        <f t="shared" si="4"/>
        <v>0</v>
      </c>
      <c r="G13" s="124">
        <f>'2.1. Salarii'!B21</f>
        <v>0</v>
      </c>
      <c r="H13" s="124">
        <f>'2.1. Salarii'!C21</f>
        <v>0</v>
      </c>
      <c r="I13" s="124">
        <f>'2.1. Salarii'!D21</f>
        <v>0</v>
      </c>
      <c r="J13" s="124">
        <f>'2.1. Salarii'!E21</f>
        <v>0</v>
      </c>
      <c r="K13" s="124">
        <f>'2.1. Salarii'!F21</f>
        <v>0</v>
      </c>
      <c r="L13" s="124">
        <f>'2.1. Salarii'!G21</f>
        <v>0</v>
      </c>
      <c r="M13" s="124">
        <f>'2.1. Salarii'!H21</f>
        <v>0</v>
      </c>
      <c r="N13" s="124">
        <f>'2.1. Salarii'!I21</f>
        <v>0</v>
      </c>
      <c r="O13" s="124">
        <f>'2.1. Salarii'!J21</f>
        <v>0</v>
      </c>
      <c r="P13" s="124">
        <f>'2.1. Salarii'!K21</f>
        <v>0</v>
      </c>
      <c r="Q13" s="124">
        <f>'2.1. Salarii'!L21</f>
        <v>0</v>
      </c>
      <c r="R13" s="124">
        <f>'2.1. Salarii'!M21</f>
        <v>0</v>
      </c>
      <c r="S13" s="124">
        <f>'2.1. Salarii'!N21</f>
        <v>0</v>
      </c>
      <c r="T13" s="124">
        <f>'2.1. Salarii'!O21</f>
        <v>0</v>
      </c>
      <c r="U13" s="124">
        <f>'2.1. Salarii'!P21</f>
        <v>0</v>
      </c>
      <c r="V13" s="124">
        <f>'2.1. Salarii'!Q21</f>
        <v>0</v>
      </c>
      <c r="W13" s="124">
        <f>'2.1. Salarii'!R21</f>
        <v>0</v>
      </c>
      <c r="X13" s="124">
        <f>'2.1. Salarii'!S21</f>
        <v>0</v>
      </c>
      <c r="Y13" s="124">
        <f>'2.1. Salarii'!T21</f>
        <v>0</v>
      </c>
      <c r="Z13" s="124">
        <f>'2.1. Salarii'!U21</f>
        <v>0</v>
      </c>
      <c r="AA13" s="124">
        <f>'2.1. Salarii'!V21</f>
        <v>0</v>
      </c>
      <c r="AB13" s="124">
        <f>'2.1. Salarii'!W21</f>
        <v>0</v>
      </c>
      <c r="AC13" s="124">
        <f>'2.1. Salarii'!X21</f>
        <v>0</v>
      </c>
      <c r="AD13" s="124">
        <f>'2.1. Salarii'!Y21</f>
        <v>0</v>
      </c>
      <c r="AE13" s="124">
        <f>'2.1. Salarii'!Z21</f>
        <v>0</v>
      </c>
      <c r="AF13" s="124">
        <f>'2.1. Salarii'!AA21</f>
        <v>0</v>
      </c>
      <c r="AG13" s="124">
        <f>'2.1. Salarii'!AB21</f>
        <v>0</v>
      </c>
      <c r="AH13" s="124">
        <f>'2.1. Salarii'!AC21</f>
        <v>0</v>
      </c>
      <c r="AI13" s="124">
        <f>'2.1. Salarii'!AD21</f>
        <v>0</v>
      </c>
      <c r="AJ13" s="124">
        <f>'2.1. Salarii'!AE21</f>
        <v>0</v>
      </c>
      <c r="AK13" s="124">
        <f>'2.1. Salarii'!AF21</f>
        <v>0</v>
      </c>
    </row>
    <row r="14" spans="1:37" ht="15" customHeight="1" x14ac:dyDescent="0.3">
      <c r="A14" s="126">
        <v>12</v>
      </c>
      <c r="B14" s="128" t="s">
        <v>5</v>
      </c>
      <c r="C14" s="116">
        <f t="shared" si="2"/>
        <v>0</v>
      </c>
      <c r="D14" s="116">
        <f t="shared" si="3"/>
        <v>0</v>
      </c>
      <c r="E14" s="116">
        <f t="shared" si="4"/>
        <v>0</v>
      </c>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row>
    <row r="15" spans="1:37" ht="15" customHeight="1" x14ac:dyDescent="0.3">
      <c r="A15" s="126">
        <v>13</v>
      </c>
      <c r="B15" s="128" t="s">
        <v>151</v>
      </c>
      <c r="C15" s="116">
        <f t="shared" si="2"/>
        <v>0</v>
      </c>
      <c r="D15" s="116">
        <f t="shared" si="3"/>
        <v>0</v>
      </c>
      <c r="E15" s="116">
        <f t="shared" si="4"/>
        <v>0</v>
      </c>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row>
    <row r="16" spans="1:37" ht="14.4" x14ac:dyDescent="0.3">
      <c r="A16" s="126">
        <v>14</v>
      </c>
      <c r="B16" s="128" t="s">
        <v>152</v>
      </c>
      <c r="C16" s="116">
        <f t="shared" si="2"/>
        <v>0</v>
      </c>
      <c r="D16" s="116">
        <f t="shared" si="3"/>
        <v>0</v>
      </c>
      <c r="E16" s="116">
        <f t="shared" si="4"/>
        <v>0</v>
      </c>
      <c r="G16" s="124">
        <f>'2.14. Cheltuieli promovare'!B10</f>
        <v>0</v>
      </c>
      <c r="H16" s="124">
        <f>'2.14. Cheltuieli promovare'!C10</f>
        <v>0</v>
      </c>
      <c r="I16" s="124">
        <f>'2.14. Cheltuieli promovare'!D10</f>
        <v>0</v>
      </c>
      <c r="J16" s="124">
        <f>'2.14. Cheltuieli promovare'!E10</f>
        <v>0</v>
      </c>
      <c r="K16" s="124">
        <f>'2.14. Cheltuieli promovare'!F10</f>
        <v>0</v>
      </c>
      <c r="L16" s="124">
        <f>'2.14. Cheltuieli promovare'!G10</f>
        <v>0</v>
      </c>
      <c r="M16" s="124">
        <f>'2.14. Cheltuieli promovare'!H10</f>
        <v>0</v>
      </c>
      <c r="N16" s="124">
        <f>'2.14. Cheltuieli promovare'!I10</f>
        <v>0</v>
      </c>
      <c r="O16" s="124">
        <f>'2.14. Cheltuieli promovare'!J10</f>
        <v>0</v>
      </c>
      <c r="P16" s="124">
        <f>'2.14. Cheltuieli promovare'!K10</f>
        <v>0</v>
      </c>
      <c r="Q16" s="124">
        <f>'2.14. Cheltuieli promovare'!L10</f>
        <v>0</v>
      </c>
      <c r="R16" s="124">
        <f>'2.14. Cheltuieli promovare'!M10</f>
        <v>0</v>
      </c>
      <c r="S16" s="124">
        <f>'2.14. Cheltuieli promovare'!N10</f>
        <v>0</v>
      </c>
      <c r="T16" s="124">
        <f>'2.14. Cheltuieli promovare'!O10</f>
        <v>0</v>
      </c>
      <c r="U16" s="124">
        <f>'2.14. Cheltuieli promovare'!P10</f>
        <v>0</v>
      </c>
      <c r="V16" s="124">
        <f>'2.14. Cheltuieli promovare'!Q10</f>
        <v>0</v>
      </c>
      <c r="W16" s="124">
        <f>'2.14. Cheltuieli promovare'!R10</f>
        <v>0</v>
      </c>
      <c r="X16" s="124">
        <f>'2.14. Cheltuieli promovare'!S10</f>
        <v>0</v>
      </c>
      <c r="Y16" s="124">
        <f>'2.14. Cheltuieli promovare'!T10</f>
        <v>0</v>
      </c>
      <c r="Z16" s="124">
        <f>'2.14. Cheltuieli promovare'!U10</f>
        <v>0</v>
      </c>
      <c r="AA16" s="124">
        <f>'2.14. Cheltuieli promovare'!V10</f>
        <v>0</v>
      </c>
      <c r="AB16" s="124">
        <f>'2.14. Cheltuieli promovare'!W10</f>
        <v>0</v>
      </c>
      <c r="AC16" s="124">
        <f>'2.14. Cheltuieli promovare'!X10</f>
        <v>0</v>
      </c>
      <c r="AD16" s="124">
        <f>'2.14. Cheltuieli promovare'!Y10</f>
        <v>0</v>
      </c>
      <c r="AE16" s="124">
        <f>'2.14. Cheltuieli promovare'!Z10</f>
        <v>0</v>
      </c>
      <c r="AF16" s="124">
        <f>'2.14. Cheltuieli promovare'!AA10</f>
        <v>0</v>
      </c>
      <c r="AG16" s="124">
        <f>'2.14. Cheltuieli promovare'!AB10</f>
        <v>0</v>
      </c>
      <c r="AH16" s="124">
        <f>'2.14. Cheltuieli promovare'!AC10</f>
        <v>0</v>
      </c>
      <c r="AI16" s="124">
        <f>'2.14. Cheltuieli promovare'!AD10</f>
        <v>0</v>
      </c>
      <c r="AJ16" s="124">
        <f>'2.14. Cheltuieli promovare'!AE10</f>
        <v>0</v>
      </c>
      <c r="AK16" s="124">
        <f>'2.14. Cheltuieli promovare'!AF10</f>
        <v>0</v>
      </c>
    </row>
    <row r="17" spans="1:37" ht="28.8" x14ac:dyDescent="0.3">
      <c r="A17" s="126">
        <v>15</v>
      </c>
      <c r="B17" s="128" t="s">
        <v>153</v>
      </c>
      <c r="C17" s="116">
        <f t="shared" si="2"/>
        <v>0</v>
      </c>
      <c r="D17" s="116">
        <f t="shared" si="3"/>
        <v>0</v>
      </c>
      <c r="E17" s="116">
        <f t="shared" si="4"/>
        <v>0</v>
      </c>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row>
    <row r="18" spans="1:37" ht="15" customHeight="1" x14ac:dyDescent="0.3">
      <c r="A18" s="126">
        <v>16</v>
      </c>
      <c r="B18" s="128" t="s">
        <v>225</v>
      </c>
      <c r="C18" s="116">
        <f t="shared" si="2"/>
        <v>0</v>
      </c>
      <c r="D18" s="116">
        <f t="shared" si="3"/>
        <v>0</v>
      </c>
      <c r="E18" s="116">
        <f t="shared" si="4"/>
        <v>0</v>
      </c>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row>
    <row r="19" spans="1:37" ht="15" customHeight="1" x14ac:dyDescent="0.3">
      <c r="A19" s="126">
        <v>17</v>
      </c>
      <c r="B19" s="128" t="s">
        <v>6</v>
      </c>
      <c r="C19" s="116">
        <f t="shared" si="2"/>
        <v>0</v>
      </c>
      <c r="D19" s="116">
        <f t="shared" si="3"/>
        <v>0</v>
      </c>
      <c r="E19" s="116">
        <f t="shared" si="4"/>
        <v>0</v>
      </c>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row>
    <row r="20" spans="1:37" ht="15" customHeight="1" x14ac:dyDescent="0.3">
      <c r="A20" s="117">
        <v>18</v>
      </c>
      <c r="B20" s="118" t="s">
        <v>154</v>
      </c>
      <c r="C20" s="118">
        <f t="shared" si="2"/>
        <v>0</v>
      </c>
      <c r="D20" s="118">
        <f t="shared" si="3"/>
        <v>0</v>
      </c>
      <c r="E20" s="118">
        <f t="shared" si="4"/>
        <v>0</v>
      </c>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row>
    <row r="21" spans="1:37" ht="15" customHeight="1" x14ac:dyDescent="0.3">
      <c r="A21" s="114">
        <v>19</v>
      </c>
      <c r="B21" s="116" t="s">
        <v>7</v>
      </c>
      <c r="C21" s="116">
        <f t="shared" si="2"/>
        <v>0</v>
      </c>
      <c r="D21" s="116">
        <f t="shared" si="3"/>
        <v>0</v>
      </c>
      <c r="E21" s="116">
        <f t="shared" si="4"/>
        <v>0</v>
      </c>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row>
    <row r="22" spans="1:37" ht="15" customHeight="1" x14ac:dyDescent="0.3">
      <c r="A22" s="117">
        <v>20</v>
      </c>
      <c r="B22" s="118" t="s">
        <v>155</v>
      </c>
      <c r="C22" s="119">
        <f>SUM(C10:C21)</f>
        <v>0</v>
      </c>
      <c r="D22" s="119">
        <f>SUM(D10:D21)</f>
        <v>0</v>
      </c>
      <c r="E22" s="119">
        <f>SUM(E10:E21)</f>
        <v>0</v>
      </c>
      <c r="G22" s="125">
        <f>SUM(G10:G21)</f>
        <v>0</v>
      </c>
      <c r="H22" s="125">
        <f t="shared" ref="H22:AK22" si="5">SUM(H10:H21)</f>
        <v>0</v>
      </c>
      <c r="I22" s="125">
        <f t="shared" si="5"/>
        <v>0</v>
      </c>
      <c r="J22" s="125">
        <f t="shared" si="5"/>
        <v>0</v>
      </c>
      <c r="K22" s="125">
        <f t="shared" si="5"/>
        <v>0</v>
      </c>
      <c r="L22" s="125">
        <f t="shared" si="5"/>
        <v>0</v>
      </c>
      <c r="M22" s="125">
        <f t="shared" si="5"/>
        <v>0</v>
      </c>
      <c r="N22" s="125">
        <f t="shared" si="5"/>
        <v>0</v>
      </c>
      <c r="O22" s="125">
        <f t="shared" si="5"/>
        <v>0</v>
      </c>
      <c r="P22" s="125">
        <f t="shared" si="5"/>
        <v>0</v>
      </c>
      <c r="Q22" s="125">
        <f t="shared" si="5"/>
        <v>0</v>
      </c>
      <c r="R22" s="125">
        <f t="shared" si="5"/>
        <v>0</v>
      </c>
      <c r="S22" s="125">
        <f t="shared" si="5"/>
        <v>0</v>
      </c>
      <c r="T22" s="125">
        <f t="shared" si="5"/>
        <v>0</v>
      </c>
      <c r="U22" s="125">
        <f t="shared" si="5"/>
        <v>0</v>
      </c>
      <c r="V22" s="125">
        <f t="shared" si="5"/>
        <v>0</v>
      </c>
      <c r="W22" s="125">
        <f t="shared" si="5"/>
        <v>0</v>
      </c>
      <c r="X22" s="125">
        <f t="shared" si="5"/>
        <v>0</v>
      </c>
      <c r="Y22" s="125">
        <f t="shared" si="5"/>
        <v>0</v>
      </c>
      <c r="Z22" s="125">
        <f t="shared" si="5"/>
        <v>0</v>
      </c>
      <c r="AA22" s="125">
        <f t="shared" si="5"/>
        <v>0</v>
      </c>
      <c r="AB22" s="125">
        <f t="shared" si="5"/>
        <v>0</v>
      </c>
      <c r="AC22" s="125">
        <f t="shared" si="5"/>
        <v>0</v>
      </c>
      <c r="AD22" s="125">
        <f t="shared" si="5"/>
        <v>0</v>
      </c>
      <c r="AE22" s="125">
        <f t="shared" si="5"/>
        <v>0</v>
      </c>
      <c r="AF22" s="125">
        <f t="shared" si="5"/>
        <v>0</v>
      </c>
      <c r="AG22" s="125">
        <f t="shared" si="5"/>
        <v>0</v>
      </c>
      <c r="AH22" s="125">
        <f t="shared" si="5"/>
        <v>0</v>
      </c>
      <c r="AI22" s="125">
        <f t="shared" si="5"/>
        <v>0</v>
      </c>
      <c r="AJ22" s="125">
        <f t="shared" si="5"/>
        <v>0</v>
      </c>
      <c r="AK22" s="125">
        <f t="shared" si="5"/>
        <v>0</v>
      </c>
    </row>
    <row r="23" spans="1:37" ht="14.4" x14ac:dyDescent="0.3">
      <c r="A23" s="117">
        <v>21</v>
      </c>
      <c r="B23" s="118" t="s">
        <v>8</v>
      </c>
      <c r="C23" s="119">
        <f>C9-C22</f>
        <v>0</v>
      </c>
      <c r="D23" s="119">
        <f>D9-D22</f>
        <v>0</v>
      </c>
      <c r="E23" s="119">
        <f>E9-E22</f>
        <v>0</v>
      </c>
      <c r="G23" s="125">
        <f>G9-G22</f>
        <v>0</v>
      </c>
      <c r="H23" s="125">
        <f t="shared" ref="H23:AK23" si="6">H9-H22</f>
        <v>0</v>
      </c>
      <c r="I23" s="125">
        <f t="shared" si="6"/>
        <v>0</v>
      </c>
      <c r="J23" s="125">
        <f t="shared" si="6"/>
        <v>0</v>
      </c>
      <c r="K23" s="125">
        <f t="shared" si="6"/>
        <v>0</v>
      </c>
      <c r="L23" s="125">
        <f t="shared" si="6"/>
        <v>0</v>
      </c>
      <c r="M23" s="125">
        <f t="shared" si="6"/>
        <v>0</v>
      </c>
      <c r="N23" s="125">
        <f t="shared" si="6"/>
        <v>0</v>
      </c>
      <c r="O23" s="125">
        <f t="shared" si="6"/>
        <v>0</v>
      </c>
      <c r="P23" s="125">
        <f t="shared" si="6"/>
        <v>0</v>
      </c>
      <c r="Q23" s="125">
        <f t="shared" si="6"/>
        <v>0</v>
      </c>
      <c r="R23" s="125">
        <f t="shared" si="6"/>
        <v>0</v>
      </c>
      <c r="S23" s="125">
        <f t="shared" si="6"/>
        <v>0</v>
      </c>
      <c r="T23" s="125">
        <f t="shared" si="6"/>
        <v>0</v>
      </c>
      <c r="U23" s="125">
        <f t="shared" si="6"/>
        <v>0</v>
      </c>
      <c r="V23" s="125">
        <f t="shared" si="6"/>
        <v>0</v>
      </c>
      <c r="W23" s="125">
        <f t="shared" si="6"/>
        <v>0</v>
      </c>
      <c r="X23" s="125">
        <f t="shared" si="6"/>
        <v>0</v>
      </c>
      <c r="Y23" s="125">
        <f t="shared" si="6"/>
        <v>0</v>
      </c>
      <c r="Z23" s="125">
        <f t="shared" si="6"/>
        <v>0</v>
      </c>
      <c r="AA23" s="125">
        <f t="shared" si="6"/>
        <v>0</v>
      </c>
      <c r="AB23" s="125">
        <f t="shared" si="6"/>
        <v>0</v>
      </c>
      <c r="AC23" s="125">
        <f t="shared" si="6"/>
        <v>0</v>
      </c>
      <c r="AD23" s="125">
        <f t="shared" si="6"/>
        <v>0</v>
      </c>
      <c r="AE23" s="125">
        <f t="shared" si="6"/>
        <v>0</v>
      </c>
      <c r="AF23" s="125">
        <f t="shared" si="6"/>
        <v>0</v>
      </c>
      <c r="AG23" s="125">
        <f t="shared" si="6"/>
        <v>0</v>
      </c>
      <c r="AH23" s="125">
        <f t="shared" si="6"/>
        <v>0</v>
      </c>
      <c r="AI23" s="125">
        <f t="shared" si="6"/>
        <v>0</v>
      </c>
      <c r="AJ23" s="125">
        <f t="shared" si="6"/>
        <v>0</v>
      </c>
      <c r="AK23" s="125">
        <f t="shared" si="6"/>
        <v>0</v>
      </c>
    </row>
    <row r="24" spans="1:37" ht="14.4" x14ac:dyDescent="0.3">
      <c r="A24" s="114">
        <v>22</v>
      </c>
      <c r="B24" s="116" t="s">
        <v>9</v>
      </c>
      <c r="C24" s="116">
        <f>INT(C7*1%+0.5)</f>
        <v>0</v>
      </c>
      <c r="D24" s="116">
        <f>INT(D7*1%+0.5)</f>
        <v>0</v>
      </c>
      <c r="E24" s="116">
        <f>INT(E7*1%+0.5)</f>
        <v>0</v>
      </c>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row>
    <row r="25" spans="1:37" ht="14.4" x14ac:dyDescent="0.3">
      <c r="A25" s="117">
        <v>23</v>
      </c>
      <c r="B25" s="118" t="s">
        <v>10</v>
      </c>
      <c r="C25" s="119">
        <f>C23-C24</f>
        <v>0</v>
      </c>
      <c r="D25" s="119">
        <f>D23-D24</f>
        <v>0</v>
      </c>
      <c r="E25" s="119">
        <f>E23-E24</f>
        <v>0</v>
      </c>
      <c r="G25" s="125">
        <f>G23-G24</f>
        <v>0</v>
      </c>
      <c r="H25" s="125">
        <f t="shared" ref="H25:AK25" si="7">H23-H24</f>
        <v>0</v>
      </c>
      <c r="I25" s="125">
        <f t="shared" si="7"/>
        <v>0</v>
      </c>
      <c r="J25" s="125">
        <f t="shared" si="7"/>
        <v>0</v>
      </c>
      <c r="K25" s="125">
        <f t="shared" si="7"/>
        <v>0</v>
      </c>
      <c r="L25" s="125">
        <f t="shared" si="7"/>
        <v>0</v>
      </c>
      <c r="M25" s="125">
        <f t="shared" si="7"/>
        <v>0</v>
      </c>
      <c r="N25" s="125">
        <f t="shared" si="7"/>
        <v>0</v>
      </c>
      <c r="O25" s="125">
        <f t="shared" si="7"/>
        <v>0</v>
      </c>
      <c r="P25" s="125">
        <f t="shared" si="7"/>
        <v>0</v>
      </c>
      <c r="Q25" s="125">
        <f t="shared" si="7"/>
        <v>0</v>
      </c>
      <c r="R25" s="125">
        <f t="shared" si="7"/>
        <v>0</v>
      </c>
      <c r="S25" s="125">
        <f t="shared" si="7"/>
        <v>0</v>
      </c>
      <c r="T25" s="125">
        <f t="shared" si="7"/>
        <v>0</v>
      </c>
      <c r="U25" s="125">
        <f t="shared" si="7"/>
        <v>0</v>
      </c>
      <c r="V25" s="125">
        <f t="shared" si="7"/>
        <v>0</v>
      </c>
      <c r="W25" s="125">
        <f t="shared" si="7"/>
        <v>0</v>
      </c>
      <c r="X25" s="125">
        <f t="shared" si="7"/>
        <v>0</v>
      </c>
      <c r="Y25" s="125">
        <f t="shared" si="7"/>
        <v>0</v>
      </c>
      <c r="Z25" s="125">
        <f t="shared" si="7"/>
        <v>0</v>
      </c>
      <c r="AA25" s="125">
        <f t="shared" si="7"/>
        <v>0</v>
      </c>
      <c r="AB25" s="125">
        <f t="shared" si="7"/>
        <v>0</v>
      </c>
      <c r="AC25" s="125">
        <f t="shared" si="7"/>
        <v>0</v>
      </c>
      <c r="AD25" s="125">
        <f t="shared" si="7"/>
        <v>0</v>
      </c>
      <c r="AE25" s="125">
        <f t="shared" si="7"/>
        <v>0</v>
      </c>
      <c r="AF25" s="125">
        <f t="shared" si="7"/>
        <v>0</v>
      </c>
      <c r="AG25" s="125">
        <f t="shared" si="7"/>
        <v>0</v>
      </c>
      <c r="AH25" s="125">
        <f t="shared" si="7"/>
        <v>0</v>
      </c>
      <c r="AI25" s="125">
        <f t="shared" si="7"/>
        <v>0</v>
      </c>
      <c r="AJ25" s="125">
        <f t="shared" si="7"/>
        <v>0</v>
      </c>
      <c r="AK25" s="125">
        <f t="shared" si="7"/>
        <v>0</v>
      </c>
    </row>
    <row r="26" spans="1:37" ht="14.4" x14ac:dyDescent="0.3">
      <c r="A26" s="114">
        <v>24</v>
      </c>
      <c r="B26" s="116" t="s">
        <v>11</v>
      </c>
      <c r="C26" s="121">
        <f>C25</f>
        <v>0</v>
      </c>
      <c r="D26" s="121">
        <f>C26+D25</f>
        <v>0</v>
      </c>
      <c r="E26" s="121">
        <f>D26+E25</f>
        <v>0</v>
      </c>
      <c r="G26" s="183">
        <f>G25</f>
        <v>0</v>
      </c>
      <c r="H26" s="121">
        <f>G26+H25</f>
        <v>0</v>
      </c>
      <c r="I26" s="121">
        <f t="shared" ref="I26:AK26" si="8">H26+I25</f>
        <v>0</v>
      </c>
      <c r="J26" s="121">
        <f t="shared" si="8"/>
        <v>0</v>
      </c>
      <c r="K26" s="121">
        <f t="shared" si="8"/>
        <v>0</v>
      </c>
      <c r="L26" s="121">
        <f t="shared" si="8"/>
        <v>0</v>
      </c>
      <c r="M26" s="121">
        <f t="shared" si="8"/>
        <v>0</v>
      </c>
      <c r="N26" s="121">
        <f t="shared" si="8"/>
        <v>0</v>
      </c>
      <c r="O26" s="121">
        <f t="shared" si="8"/>
        <v>0</v>
      </c>
      <c r="P26" s="121">
        <f t="shared" si="8"/>
        <v>0</v>
      </c>
      <c r="Q26" s="121">
        <f t="shared" si="8"/>
        <v>0</v>
      </c>
      <c r="R26" s="121">
        <f t="shared" si="8"/>
        <v>0</v>
      </c>
      <c r="S26" s="121">
        <f t="shared" si="8"/>
        <v>0</v>
      </c>
      <c r="T26" s="121">
        <f t="shared" si="8"/>
        <v>0</v>
      </c>
      <c r="U26" s="121">
        <f t="shared" si="8"/>
        <v>0</v>
      </c>
      <c r="V26" s="121">
        <f t="shared" si="8"/>
        <v>0</v>
      </c>
      <c r="W26" s="121">
        <f t="shared" si="8"/>
        <v>0</v>
      </c>
      <c r="X26" s="121">
        <f t="shared" si="8"/>
        <v>0</v>
      </c>
      <c r="Y26" s="121">
        <f t="shared" si="8"/>
        <v>0</v>
      </c>
      <c r="Z26" s="121">
        <f t="shared" si="8"/>
        <v>0</v>
      </c>
      <c r="AA26" s="121">
        <f t="shared" si="8"/>
        <v>0</v>
      </c>
      <c r="AB26" s="121">
        <f t="shared" si="8"/>
        <v>0</v>
      </c>
      <c r="AC26" s="121">
        <f t="shared" si="8"/>
        <v>0</v>
      </c>
      <c r="AD26" s="121">
        <f t="shared" si="8"/>
        <v>0</v>
      </c>
      <c r="AE26" s="121">
        <f t="shared" si="8"/>
        <v>0</v>
      </c>
      <c r="AF26" s="121">
        <f t="shared" si="8"/>
        <v>0</v>
      </c>
      <c r="AG26" s="121">
        <f t="shared" si="8"/>
        <v>0</v>
      </c>
      <c r="AH26" s="121">
        <f t="shared" si="8"/>
        <v>0</v>
      </c>
      <c r="AI26" s="121">
        <f t="shared" si="8"/>
        <v>0</v>
      </c>
      <c r="AJ26" s="121">
        <f t="shared" si="8"/>
        <v>0</v>
      </c>
      <c r="AK26" s="121">
        <f t="shared" si="8"/>
        <v>0</v>
      </c>
    </row>
  </sheetData>
  <protectedRanges>
    <protectedRange sqref="G24:AK24" name="Zonă6"/>
    <protectedRange sqref="G14:AK15" name="Zonă4"/>
    <protectedRange sqref="G14:AK15" name="Zonă3"/>
    <protectedRange sqref="G5:AK6" name="Zonă1"/>
    <protectedRange sqref="G8:AK8 G11:AK11" name="Zonă2"/>
    <protectedRange sqref="G17:AK20" name="Zonă5"/>
  </protectedRanges>
  <mergeCells count="5">
    <mergeCell ref="B1:B2"/>
    <mergeCell ref="A1:A2"/>
    <mergeCell ref="C1:C2"/>
    <mergeCell ref="D1:D2"/>
    <mergeCell ref="E1:E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K32"/>
  <sheetViews>
    <sheetView topLeftCell="A18" workbookViewId="0">
      <selection activeCell="F38" sqref="F38"/>
    </sheetView>
  </sheetViews>
  <sheetFormatPr defaultColWidth="14.44140625" defaultRowHeight="15" customHeight="1" x14ac:dyDescent="0.3"/>
  <cols>
    <col min="1" max="1" width="9.109375" style="26" customWidth="1"/>
    <col min="2" max="2" width="47" style="26" customWidth="1"/>
    <col min="3" max="16384" width="14.44140625" style="26"/>
  </cols>
  <sheetData>
    <row r="1" spans="1:37" ht="15" customHeight="1" x14ac:dyDescent="0.3">
      <c r="A1" s="108" t="s">
        <v>0</v>
      </c>
      <c r="B1" s="138" t="s">
        <v>1</v>
      </c>
      <c r="C1" s="111" t="s">
        <v>186</v>
      </c>
      <c r="D1" s="111" t="s">
        <v>187</v>
      </c>
      <c r="E1" s="111" t="s">
        <v>188</v>
      </c>
      <c r="G1" s="89">
        <v>45870</v>
      </c>
      <c r="H1" s="89">
        <v>45901</v>
      </c>
      <c r="I1" s="89">
        <v>45931</v>
      </c>
      <c r="J1" s="89">
        <v>45962</v>
      </c>
      <c r="K1" s="89">
        <v>45992</v>
      </c>
      <c r="L1" s="89">
        <v>46023</v>
      </c>
      <c r="M1" s="89">
        <v>46054</v>
      </c>
      <c r="N1" s="89">
        <v>46082</v>
      </c>
      <c r="O1" s="89">
        <v>46113</v>
      </c>
      <c r="P1" s="89">
        <v>46143</v>
      </c>
      <c r="Q1" s="89">
        <v>46174</v>
      </c>
      <c r="R1" s="89">
        <v>46204</v>
      </c>
      <c r="S1" s="89">
        <v>46235</v>
      </c>
      <c r="T1" s="89">
        <v>46266</v>
      </c>
      <c r="U1" s="89">
        <v>46296</v>
      </c>
      <c r="V1" s="89">
        <v>46327</v>
      </c>
      <c r="W1" s="89">
        <v>46357</v>
      </c>
      <c r="X1" s="102">
        <v>46388</v>
      </c>
      <c r="Y1" s="113">
        <v>46419</v>
      </c>
      <c r="Z1" s="113">
        <v>46447</v>
      </c>
      <c r="AA1" s="113">
        <v>46478</v>
      </c>
      <c r="AB1" s="113">
        <v>46508</v>
      </c>
      <c r="AC1" s="113">
        <v>46539</v>
      </c>
      <c r="AD1" s="113">
        <v>46569</v>
      </c>
      <c r="AE1" s="113">
        <v>46600</v>
      </c>
      <c r="AF1" s="113">
        <v>46631</v>
      </c>
      <c r="AG1" s="113">
        <v>46661</v>
      </c>
      <c r="AH1" s="113">
        <v>46692</v>
      </c>
      <c r="AI1" s="113">
        <v>46722</v>
      </c>
      <c r="AJ1" s="113">
        <v>46753</v>
      </c>
      <c r="AK1" s="113">
        <v>46784</v>
      </c>
    </row>
    <row r="2" spans="1:37" ht="15" customHeight="1" x14ac:dyDescent="0.3">
      <c r="A2" s="109"/>
      <c r="B2" s="139"/>
      <c r="C2" s="111"/>
      <c r="D2" s="111"/>
      <c r="E2" s="111"/>
      <c r="G2" s="104" t="s">
        <v>54</v>
      </c>
      <c r="H2" s="104" t="s">
        <v>55</v>
      </c>
      <c r="I2" s="104" t="s">
        <v>56</v>
      </c>
      <c r="J2" s="104" t="s">
        <v>57</v>
      </c>
      <c r="K2" s="104" t="s">
        <v>58</v>
      </c>
      <c r="L2" s="104" t="s">
        <v>59</v>
      </c>
      <c r="M2" s="104" t="s">
        <v>60</v>
      </c>
      <c r="N2" s="104" t="s">
        <v>61</v>
      </c>
      <c r="O2" s="104" t="s">
        <v>62</v>
      </c>
      <c r="P2" s="104" t="s">
        <v>63</v>
      </c>
      <c r="Q2" s="104" t="s">
        <v>64</v>
      </c>
      <c r="R2" s="104" t="s">
        <v>65</v>
      </c>
      <c r="S2" s="104" t="s">
        <v>108</v>
      </c>
      <c r="T2" s="104" t="s">
        <v>109</v>
      </c>
      <c r="U2" s="104" t="s">
        <v>116</v>
      </c>
      <c r="V2" s="104" t="s">
        <v>117</v>
      </c>
      <c r="W2" s="104" t="s">
        <v>118</v>
      </c>
      <c r="X2" s="105" t="s">
        <v>119</v>
      </c>
      <c r="Y2" s="123" t="s">
        <v>129</v>
      </c>
      <c r="Z2" s="123" t="s">
        <v>130</v>
      </c>
      <c r="AA2" s="123" t="s">
        <v>131</v>
      </c>
      <c r="AB2" s="123" t="s">
        <v>132</v>
      </c>
      <c r="AC2" s="123" t="s">
        <v>133</v>
      </c>
      <c r="AD2" s="123" t="s">
        <v>134</v>
      </c>
      <c r="AE2" s="123" t="s">
        <v>135</v>
      </c>
      <c r="AF2" s="123" t="s">
        <v>136</v>
      </c>
      <c r="AG2" s="123" t="s">
        <v>137</v>
      </c>
      <c r="AH2" s="123" t="s">
        <v>138</v>
      </c>
      <c r="AI2" s="123" t="s">
        <v>139</v>
      </c>
      <c r="AJ2" s="123" t="s">
        <v>140</v>
      </c>
      <c r="AK2" s="123" t="s">
        <v>141</v>
      </c>
    </row>
    <row r="3" spans="1:37" ht="15" customHeight="1" x14ac:dyDescent="0.3">
      <c r="A3" s="96" t="s">
        <v>185</v>
      </c>
      <c r="B3" s="97" t="s">
        <v>157</v>
      </c>
      <c r="C3" s="130">
        <f>G3</f>
        <v>0</v>
      </c>
      <c r="D3" s="131">
        <f>L3</f>
        <v>0</v>
      </c>
      <c r="E3" s="131">
        <f>X3</f>
        <v>0</v>
      </c>
      <c r="G3" s="106"/>
      <c r="H3" s="106">
        <f>G32</f>
        <v>0</v>
      </c>
      <c r="I3" s="106">
        <f t="shared" ref="I3:X3" si="0">H32</f>
        <v>0</v>
      </c>
      <c r="J3" s="106">
        <f t="shared" si="0"/>
        <v>0</v>
      </c>
      <c r="K3" s="106">
        <f t="shared" si="0"/>
        <v>0</v>
      </c>
      <c r="L3" s="106">
        <f t="shared" si="0"/>
        <v>0</v>
      </c>
      <c r="M3" s="106">
        <f t="shared" si="0"/>
        <v>0</v>
      </c>
      <c r="N3" s="106">
        <f t="shared" si="0"/>
        <v>0</v>
      </c>
      <c r="O3" s="106">
        <f t="shared" si="0"/>
        <v>0</v>
      </c>
      <c r="P3" s="106">
        <f t="shared" si="0"/>
        <v>0</v>
      </c>
      <c r="Q3" s="106">
        <f t="shared" si="0"/>
        <v>0</v>
      </c>
      <c r="R3" s="106">
        <f t="shared" si="0"/>
        <v>0</v>
      </c>
      <c r="S3" s="106">
        <f t="shared" si="0"/>
        <v>0</v>
      </c>
      <c r="T3" s="106">
        <f t="shared" si="0"/>
        <v>0</v>
      </c>
      <c r="U3" s="106">
        <f t="shared" si="0"/>
        <v>0</v>
      </c>
      <c r="V3" s="106">
        <f t="shared" si="0"/>
        <v>0</v>
      </c>
      <c r="W3" s="106">
        <f t="shared" si="0"/>
        <v>0</v>
      </c>
      <c r="X3" s="106">
        <f t="shared" si="0"/>
        <v>0</v>
      </c>
      <c r="Y3" s="106">
        <f t="shared" ref="Y3:AK3" si="1">X32</f>
        <v>0</v>
      </c>
      <c r="Z3" s="106">
        <f t="shared" si="1"/>
        <v>0</v>
      </c>
      <c r="AA3" s="106">
        <f t="shared" si="1"/>
        <v>0</v>
      </c>
      <c r="AB3" s="106">
        <f t="shared" si="1"/>
        <v>0</v>
      </c>
      <c r="AC3" s="106">
        <f t="shared" si="1"/>
        <v>0</v>
      </c>
      <c r="AD3" s="106">
        <f t="shared" si="1"/>
        <v>0</v>
      </c>
      <c r="AE3" s="106">
        <f t="shared" si="1"/>
        <v>0</v>
      </c>
      <c r="AF3" s="106">
        <f t="shared" si="1"/>
        <v>0</v>
      </c>
      <c r="AG3" s="106">
        <f t="shared" si="1"/>
        <v>0</v>
      </c>
      <c r="AH3" s="106">
        <f t="shared" si="1"/>
        <v>0</v>
      </c>
      <c r="AI3" s="106">
        <f t="shared" si="1"/>
        <v>0</v>
      </c>
      <c r="AJ3" s="106">
        <f t="shared" si="1"/>
        <v>0</v>
      </c>
      <c r="AK3" s="106">
        <f t="shared" si="1"/>
        <v>0</v>
      </c>
    </row>
    <row r="4" spans="1:37" ht="15" customHeight="1" x14ac:dyDescent="0.3">
      <c r="A4" s="129" t="s">
        <v>165</v>
      </c>
      <c r="B4" s="141" t="s">
        <v>158</v>
      </c>
      <c r="C4" s="140">
        <f>SUM(C5:C8)</f>
        <v>0</v>
      </c>
      <c r="D4" s="140">
        <f t="shared" ref="D4:E4" si="2">SUM(D5:D8)</f>
        <v>0</v>
      </c>
      <c r="E4" s="140">
        <f t="shared" si="2"/>
        <v>0</v>
      </c>
      <c r="G4" s="107">
        <f>SUM(G5:G7)</f>
        <v>0</v>
      </c>
      <c r="H4" s="15">
        <f t="shared" ref="H4:X4" si="3">SUM(H5:H7)</f>
        <v>0</v>
      </c>
      <c r="I4" s="15">
        <f t="shared" si="3"/>
        <v>0</v>
      </c>
      <c r="J4" s="15">
        <f t="shared" si="3"/>
        <v>0</v>
      </c>
      <c r="K4" s="15">
        <f t="shared" si="3"/>
        <v>0</v>
      </c>
      <c r="L4" s="15">
        <f t="shared" si="3"/>
        <v>0</v>
      </c>
      <c r="M4" s="15">
        <f t="shared" si="3"/>
        <v>0</v>
      </c>
      <c r="N4" s="15">
        <f t="shared" si="3"/>
        <v>0</v>
      </c>
      <c r="O4" s="15">
        <f t="shared" si="3"/>
        <v>0</v>
      </c>
      <c r="P4" s="15">
        <f t="shared" si="3"/>
        <v>0</v>
      </c>
      <c r="Q4" s="15">
        <f t="shared" si="3"/>
        <v>0</v>
      </c>
      <c r="R4" s="15">
        <f t="shared" si="3"/>
        <v>0</v>
      </c>
      <c r="S4" s="15">
        <f t="shared" si="3"/>
        <v>0</v>
      </c>
      <c r="T4" s="15">
        <f t="shared" si="3"/>
        <v>0</v>
      </c>
      <c r="U4" s="15">
        <f t="shared" si="3"/>
        <v>0</v>
      </c>
      <c r="V4" s="15">
        <f t="shared" si="3"/>
        <v>0</v>
      </c>
      <c r="W4" s="15">
        <f t="shared" si="3"/>
        <v>0</v>
      </c>
      <c r="X4" s="15">
        <f t="shared" si="3"/>
        <v>0</v>
      </c>
      <c r="Y4" s="186">
        <f t="shared" ref="Y4" si="4">SUM(Y5:Y7)</f>
        <v>0</v>
      </c>
      <c r="Z4" s="186">
        <f t="shared" ref="Z4" si="5">SUM(Z5:Z7)</f>
        <v>0</v>
      </c>
      <c r="AA4" s="186">
        <f t="shared" ref="AA4" si="6">SUM(AA5:AA7)</f>
        <v>0</v>
      </c>
      <c r="AB4" s="186">
        <f t="shared" ref="AB4" si="7">SUM(AB5:AB7)</f>
        <v>0</v>
      </c>
      <c r="AC4" s="186">
        <f t="shared" ref="AC4" si="8">SUM(AC5:AC7)</f>
        <v>0</v>
      </c>
      <c r="AD4" s="186">
        <f t="shared" ref="AD4" si="9">SUM(AD5:AD7)</f>
        <v>0</v>
      </c>
      <c r="AE4" s="186">
        <f t="shared" ref="AE4" si="10">SUM(AE5:AE7)</f>
        <v>0</v>
      </c>
      <c r="AF4" s="186">
        <f t="shared" ref="AF4" si="11">SUM(AF5:AF7)</f>
        <v>0</v>
      </c>
      <c r="AG4" s="186">
        <f t="shared" ref="AG4" si="12">SUM(AG5:AG7)</f>
        <v>0</v>
      </c>
      <c r="AH4" s="186">
        <f t="shared" ref="AH4" si="13">SUM(AH5:AH7)</f>
        <v>0</v>
      </c>
      <c r="AI4" s="186">
        <f t="shared" ref="AI4" si="14">SUM(AI5:AI7)</f>
        <v>0</v>
      </c>
      <c r="AJ4" s="186">
        <f t="shared" ref="AJ4" si="15">SUM(AJ5:AJ7)</f>
        <v>0</v>
      </c>
      <c r="AK4" s="186">
        <f t="shared" ref="AK4" si="16">SUM(AK5:AK7)</f>
        <v>0</v>
      </c>
    </row>
    <row r="5" spans="1:37" ht="15" customHeight="1" x14ac:dyDescent="0.3">
      <c r="A5" s="134">
        <v>1</v>
      </c>
      <c r="B5" s="142" t="s">
        <v>159</v>
      </c>
      <c r="C5" s="144">
        <f>SUM(G5:K5)</f>
        <v>0</v>
      </c>
      <c r="D5" s="144">
        <f>SUM(L5:W5)</f>
        <v>0</v>
      </c>
      <c r="E5" s="95">
        <f>SUM(X5:AI5)</f>
        <v>0</v>
      </c>
      <c r="G5" s="70">
        <f>'3. BVC'!G3</f>
        <v>0</v>
      </c>
      <c r="H5" s="70">
        <f>'3. BVC'!H3</f>
        <v>0</v>
      </c>
      <c r="I5" s="70">
        <f>'3. BVC'!I3</f>
        <v>0</v>
      </c>
      <c r="J5" s="70">
        <f>'3. BVC'!J3</f>
        <v>0</v>
      </c>
      <c r="K5" s="70">
        <f>'3. BVC'!K3</f>
        <v>0</v>
      </c>
      <c r="L5" s="70">
        <f>'3. BVC'!L3</f>
        <v>0</v>
      </c>
      <c r="M5" s="70">
        <f>'3. BVC'!M3</f>
        <v>0</v>
      </c>
      <c r="N5" s="70">
        <f>'3. BVC'!N3</f>
        <v>0</v>
      </c>
      <c r="O5" s="70">
        <f>'3. BVC'!O3</f>
        <v>0</v>
      </c>
      <c r="P5" s="70">
        <f>'3. BVC'!P3</f>
        <v>0</v>
      </c>
      <c r="Q5" s="70">
        <f>'3. BVC'!Q3</f>
        <v>0</v>
      </c>
      <c r="R5" s="70">
        <f>'3. BVC'!R3</f>
        <v>0</v>
      </c>
      <c r="S5" s="70">
        <f>'3. BVC'!S3</f>
        <v>0</v>
      </c>
      <c r="T5" s="70">
        <f>'3. BVC'!T3</f>
        <v>0</v>
      </c>
      <c r="U5" s="70">
        <f>'3. BVC'!U3</f>
        <v>0</v>
      </c>
      <c r="V5" s="70">
        <f>'3. BVC'!V3</f>
        <v>0</v>
      </c>
      <c r="W5" s="70">
        <f>'3. BVC'!W3</f>
        <v>0</v>
      </c>
      <c r="X5" s="70">
        <f>'3. BVC'!X3</f>
        <v>0</v>
      </c>
      <c r="Y5" s="70">
        <f>'3. BVC'!Y3</f>
        <v>0</v>
      </c>
      <c r="Z5" s="70">
        <f>'3. BVC'!Z3</f>
        <v>0</v>
      </c>
      <c r="AA5" s="70">
        <f>'3. BVC'!AA3</f>
        <v>0</v>
      </c>
      <c r="AB5" s="70">
        <f>'3. BVC'!AB3</f>
        <v>0</v>
      </c>
      <c r="AC5" s="70">
        <f>'3. BVC'!AC3</f>
        <v>0</v>
      </c>
      <c r="AD5" s="70">
        <f>'3. BVC'!AD3</f>
        <v>0</v>
      </c>
      <c r="AE5" s="70">
        <f>'3. BVC'!AE3</f>
        <v>0</v>
      </c>
      <c r="AF5" s="70">
        <f>'3. BVC'!AF3</f>
        <v>0</v>
      </c>
      <c r="AG5" s="70">
        <f>'3. BVC'!AG3</f>
        <v>0</v>
      </c>
      <c r="AH5" s="70">
        <f>'3. BVC'!AH3</f>
        <v>0</v>
      </c>
      <c r="AI5" s="70">
        <f>'3. BVC'!AI3</f>
        <v>0</v>
      </c>
      <c r="AJ5" s="70">
        <f>'3. BVC'!AJ3</f>
        <v>0</v>
      </c>
      <c r="AK5" s="70">
        <f>'3. BVC'!AK3</f>
        <v>0</v>
      </c>
    </row>
    <row r="6" spans="1:37" ht="15" customHeight="1" x14ac:dyDescent="0.3">
      <c r="A6" s="134">
        <v>2</v>
      </c>
      <c r="B6" s="142" t="s">
        <v>160</v>
      </c>
      <c r="C6" s="144">
        <f t="shared" ref="C6:C8" si="17">SUM(G6:K6)</f>
        <v>0</v>
      </c>
      <c r="D6" s="144">
        <f t="shared" ref="D6:D8" si="18">SUM(L6:W6)</f>
        <v>0</v>
      </c>
      <c r="E6" s="95">
        <f t="shared" ref="E6:E8" si="19">SUM(X6:AI6)</f>
        <v>0</v>
      </c>
      <c r="G6" s="70"/>
      <c r="H6" s="70"/>
      <c r="I6" s="70"/>
      <c r="J6" s="70"/>
      <c r="K6" s="70"/>
      <c r="L6" s="70"/>
      <c r="M6" s="70"/>
      <c r="N6" s="70"/>
      <c r="O6" s="70"/>
      <c r="P6" s="70"/>
      <c r="Q6" s="70"/>
      <c r="R6" s="70"/>
      <c r="S6" s="70"/>
      <c r="T6" s="70"/>
      <c r="U6" s="70"/>
      <c r="V6" s="70"/>
      <c r="W6" s="70"/>
      <c r="X6" s="70"/>
      <c r="Y6" s="70"/>
      <c r="Z6" s="124"/>
      <c r="AA6" s="124"/>
      <c r="AB6" s="124"/>
      <c r="AC6" s="124"/>
      <c r="AD6" s="124"/>
      <c r="AE6" s="124"/>
      <c r="AF6" s="124"/>
      <c r="AG6" s="124"/>
      <c r="AH6" s="124"/>
      <c r="AI6" s="124"/>
      <c r="AJ6" s="124"/>
      <c r="AK6" s="124"/>
    </row>
    <row r="7" spans="1:37" ht="15" customHeight="1" x14ac:dyDescent="0.3">
      <c r="A7" s="134">
        <v>3</v>
      </c>
      <c r="B7" s="142" t="s">
        <v>161</v>
      </c>
      <c r="C7" s="144">
        <f t="shared" si="17"/>
        <v>0</v>
      </c>
      <c r="D7" s="144">
        <f t="shared" si="18"/>
        <v>0</v>
      </c>
      <c r="E7" s="95">
        <f t="shared" si="19"/>
        <v>0</v>
      </c>
      <c r="G7" s="70"/>
      <c r="H7" s="70"/>
      <c r="I7" s="70"/>
      <c r="J7" s="70"/>
      <c r="K7" s="70"/>
      <c r="L7" s="70"/>
      <c r="M7" s="70"/>
      <c r="N7" s="70"/>
      <c r="O7" s="70"/>
      <c r="P7" s="70"/>
      <c r="Q7" s="70"/>
      <c r="R7" s="70"/>
      <c r="S7" s="70"/>
      <c r="T7" s="70"/>
      <c r="U7" s="70"/>
      <c r="V7" s="70"/>
      <c r="W7" s="70"/>
      <c r="X7" s="70"/>
      <c r="Y7" s="70"/>
      <c r="Z7" s="124"/>
      <c r="AA7" s="124"/>
      <c r="AB7" s="124"/>
      <c r="AC7" s="124"/>
      <c r="AD7" s="124"/>
      <c r="AE7" s="124"/>
      <c r="AF7" s="124"/>
      <c r="AG7" s="124"/>
      <c r="AH7" s="124"/>
      <c r="AI7" s="124"/>
      <c r="AJ7" s="124"/>
      <c r="AK7" s="124"/>
    </row>
    <row r="8" spans="1:37" ht="15" customHeight="1" x14ac:dyDescent="0.3">
      <c r="A8" s="134">
        <v>4</v>
      </c>
      <c r="B8" s="184" t="s">
        <v>162</v>
      </c>
      <c r="C8" s="144">
        <f t="shared" si="17"/>
        <v>0</v>
      </c>
      <c r="D8" s="144">
        <f t="shared" si="18"/>
        <v>0</v>
      </c>
      <c r="E8" s="95">
        <f t="shared" si="19"/>
        <v>0</v>
      </c>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row>
    <row r="9" spans="1:37" ht="15" customHeight="1" x14ac:dyDescent="0.3">
      <c r="A9" s="96">
        <v>5</v>
      </c>
      <c r="B9" s="143" t="s">
        <v>163</v>
      </c>
      <c r="C9" s="140">
        <f>C3+C4</f>
        <v>0</v>
      </c>
      <c r="D9" s="140">
        <f t="shared" ref="D9:E9" si="20">D3+D4</f>
        <v>0</v>
      </c>
      <c r="E9" s="140">
        <f t="shared" si="20"/>
        <v>0</v>
      </c>
      <c r="G9" s="140">
        <f>G3+G4</f>
        <v>0</v>
      </c>
      <c r="H9" s="140">
        <f t="shared" ref="H9:AK9" si="21">H3+H4</f>
        <v>0</v>
      </c>
      <c r="I9" s="140">
        <f t="shared" si="21"/>
        <v>0</v>
      </c>
      <c r="J9" s="140">
        <f t="shared" si="21"/>
        <v>0</v>
      </c>
      <c r="K9" s="140">
        <f t="shared" si="21"/>
        <v>0</v>
      </c>
      <c r="L9" s="140">
        <f t="shared" si="21"/>
        <v>0</v>
      </c>
      <c r="M9" s="140">
        <f t="shared" si="21"/>
        <v>0</v>
      </c>
      <c r="N9" s="140">
        <f t="shared" si="21"/>
        <v>0</v>
      </c>
      <c r="O9" s="140">
        <f t="shared" si="21"/>
        <v>0</v>
      </c>
      <c r="P9" s="140">
        <f t="shared" si="21"/>
        <v>0</v>
      </c>
      <c r="Q9" s="140">
        <f t="shared" si="21"/>
        <v>0</v>
      </c>
      <c r="R9" s="140">
        <f t="shared" si="21"/>
        <v>0</v>
      </c>
      <c r="S9" s="140">
        <f t="shared" si="21"/>
        <v>0</v>
      </c>
      <c r="T9" s="140">
        <f t="shared" si="21"/>
        <v>0</v>
      </c>
      <c r="U9" s="140">
        <f t="shared" si="21"/>
        <v>0</v>
      </c>
      <c r="V9" s="140">
        <f t="shared" si="21"/>
        <v>0</v>
      </c>
      <c r="W9" s="140">
        <f t="shared" si="21"/>
        <v>0</v>
      </c>
      <c r="X9" s="140">
        <f t="shared" si="21"/>
        <v>0</v>
      </c>
      <c r="Y9" s="140">
        <f t="shared" si="21"/>
        <v>0</v>
      </c>
      <c r="Z9" s="140">
        <f t="shared" si="21"/>
        <v>0</v>
      </c>
      <c r="AA9" s="140">
        <f t="shared" si="21"/>
        <v>0</v>
      </c>
      <c r="AB9" s="140">
        <f t="shared" si="21"/>
        <v>0</v>
      </c>
      <c r="AC9" s="140">
        <f t="shared" si="21"/>
        <v>0</v>
      </c>
      <c r="AD9" s="140">
        <f t="shared" si="21"/>
        <v>0</v>
      </c>
      <c r="AE9" s="140">
        <f t="shared" si="21"/>
        <v>0</v>
      </c>
      <c r="AF9" s="140">
        <f t="shared" si="21"/>
        <v>0</v>
      </c>
      <c r="AG9" s="140">
        <f t="shared" si="21"/>
        <v>0</v>
      </c>
      <c r="AH9" s="140">
        <f t="shared" si="21"/>
        <v>0</v>
      </c>
      <c r="AI9" s="140">
        <f t="shared" si="21"/>
        <v>0</v>
      </c>
      <c r="AJ9" s="140">
        <f t="shared" si="21"/>
        <v>0</v>
      </c>
      <c r="AK9" s="140">
        <f t="shared" si="21"/>
        <v>0</v>
      </c>
    </row>
    <row r="10" spans="1:37" ht="15" customHeight="1" x14ac:dyDescent="0.3">
      <c r="A10" s="98"/>
      <c r="B10" s="99"/>
      <c r="C10" s="137"/>
      <c r="D10" s="100"/>
      <c r="E10" s="100"/>
      <c r="G10" s="222"/>
      <c r="H10" s="222"/>
      <c r="I10" s="222"/>
      <c r="J10" s="222"/>
      <c r="K10" s="222"/>
      <c r="L10" s="222"/>
      <c r="M10" s="222"/>
      <c r="N10" s="222"/>
      <c r="O10" s="222"/>
      <c r="P10" s="222"/>
      <c r="Q10" s="222"/>
      <c r="R10" s="222"/>
      <c r="S10" s="222"/>
      <c r="T10" s="222"/>
      <c r="U10" s="222"/>
      <c r="V10" s="222"/>
      <c r="W10" s="222"/>
      <c r="X10" s="222"/>
      <c r="Y10" s="222"/>
      <c r="Z10" s="223"/>
      <c r="AA10" s="223"/>
      <c r="AB10" s="223"/>
      <c r="AC10" s="223"/>
      <c r="AD10" s="223"/>
      <c r="AE10" s="223"/>
      <c r="AF10" s="223"/>
      <c r="AG10" s="223"/>
      <c r="AH10" s="223"/>
      <c r="AI10" s="223"/>
      <c r="AJ10" s="223"/>
      <c r="AK10" s="223"/>
    </row>
    <row r="11" spans="1:37" ht="15" customHeight="1" x14ac:dyDescent="0.3">
      <c r="A11" s="129" t="s">
        <v>166</v>
      </c>
      <c r="B11" s="132" t="s">
        <v>164</v>
      </c>
      <c r="C11" s="140">
        <f>SUM(C12:C21)</f>
        <v>0</v>
      </c>
      <c r="D11" s="140">
        <f>SUM(D12:D21)</f>
        <v>0</v>
      </c>
      <c r="E11" s="140">
        <f>SUM(E12:E21)</f>
        <v>0</v>
      </c>
      <c r="G11" s="140">
        <f>SUM(G12:G21)</f>
        <v>0</v>
      </c>
      <c r="H11" s="140">
        <f>SUM(H12:H21)</f>
        <v>0</v>
      </c>
      <c r="I11" s="140">
        <f>SUM(I12:I21)</f>
        <v>0</v>
      </c>
      <c r="J11" s="140">
        <f>SUM(J12:J21)</f>
        <v>0</v>
      </c>
      <c r="K11" s="140">
        <f>SUM(K12:K21)</f>
        <v>0</v>
      </c>
      <c r="L11" s="140">
        <f>SUM(L12:L21)</f>
        <v>0</v>
      </c>
      <c r="M11" s="140">
        <f>SUM(M12:M21)</f>
        <v>0</v>
      </c>
      <c r="N11" s="140">
        <f>SUM(N12:N21)</f>
        <v>0</v>
      </c>
      <c r="O11" s="140">
        <f>SUM(O12:O21)</f>
        <v>0</v>
      </c>
      <c r="P11" s="140">
        <f>SUM(P12:P21)</f>
        <v>0</v>
      </c>
      <c r="Q11" s="140">
        <f>SUM(Q12:Q21)</f>
        <v>0</v>
      </c>
      <c r="R11" s="140">
        <f>SUM(R12:R21)</f>
        <v>0</v>
      </c>
      <c r="S11" s="140">
        <f>SUM(S12:S21)</f>
        <v>0</v>
      </c>
      <c r="T11" s="140">
        <f>SUM(T12:T21)</f>
        <v>0</v>
      </c>
      <c r="U11" s="140">
        <f>SUM(U12:U21)</f>
        <v>0</v>
      </c>
      <c r="V11" s="140">
        <f>SUM(V12:V21)</f>
        <v>0</v>
      </c>
      <c r="W11" s="140">
        <f>SUM(W12:W21)</f>
        <v>0</v>
      </c>
      <c r="X11" s="140">
        <f>SUM(X12:X21)</f>
        <v>0</v>
      </c>
      <c r="Y11" s="140">
        <f>SUM(Y12:Y21)</f>
        <v>0</v>
      </c>
      <c r="Z11" s="140">
        <f>SUM(Z12:Z21)</f>
        <v>0</v>
      </c>
      <c r="AA11" s="140">
        <f>SUM(AA12:AA21)</f>
        <v>0</v>
      </c>
      <c r="AB11" s="140">
        <f>SUM(AB12:AB21)</f>
        <v>0</v>
      </c>
      <c r="AC11" s="140">
        <f>SUM(AC12:AC21)</f>
        <v>0</v>
      </c>
      <c r="AD11" s="140">
        <f>SUM(AD12:AD21)</f>
        <v>0</v>
      </c>
      <c r="AE11" s="140">
        <f>SUM(AE12:AE21)</f>
        <v>0</v>
      </c>
      <c r="AF11" s="140">
        <f>SUM(AF12:AF21)</f>
        <v>0</v>
      </c>
      <c r="AG11" s="140">
        <f>SUM(AG12:AG21)</f>
        <v>0</v>
      </c>
      <c r="AH11" s="140">
        <f>SUM(AH12:AH21)</f>
        <v>0</v>
      </c>
      <c r="AI11" s="140">
        <f>SUM(AI12:AI21)</f>
        <v>0</v>
      </c>
      <c r="AJ11" s="140">
        <f>SUM(AJ12:AJ21)</f>
        <v>0</v>
      </c>
      <c r="AK11" s="133">
        <f>SUM(AK12:AK21)</f>
        <v>0</v>
      </c>
    </row>
    <row r="12" spans="1:37" ht="15" customHeight="1" x14ac:dyDescent="0.3">
      <c r="A12" s="93">
        <v>1</v>
      </c>
      <c r="B12" s="135" t="s">
        <v>167</v>
      </c>
      <c r="C12" s="144">
        <f t="shared" ref="C12" si="22">SUM(G12:K12)</f>
        <v>0</v>
      </c>
      <c r="D12" s="144">
        <f t="shared" ref="D12" si="23">SUM(L12:W12)</f>
        <v>0</v>
      </c>
      <c r="E12" s="95">
        <f t="shared" ref="E12" si="24">SUM(X12:AI12)</f>
        <v>0</v>
      </c>
      <c r="G12" s="70">
        <f>'2. Buget schema minimis'!G15+'2. Buget schema minimis'!G16</f>
        <v>0</v>
      </c>
      <c r="H12" s="70">
        <f>'2. Buget schema minimis'!H15+'2. Buget schema minimis'!H16</f>
        <v>0</v>
      </c>
      <c r="I12" s="70">
        <f>'2. Buget schema minimis'!I15+'2. Buget schema minimis'!I16</f>
        <v>0</v>
      </c>
      <c r="J12" s="70">
        <f>'2. Buget schema minimis'!J15+'2. Buget schema minimis'!J16</f>
        <v>0</v>
      </c>
      <c r="K12" s="70">
        <f>'2. Buget schema minimis'!K15+'2. Buget schema minimis'!K16</f>
        <v>0</v>
      </c>
      <c r="L12" s="70">
        <f>'2. Buget schema minimis'!L15+'2. Buget schema minimis'!L16</f>
        <v>0</v>
      </c>
      <c r="M12" s="70">
        <f>'2. Buget schema minimis'!M15+'2. Buget schema minimis'!M16</f>
        <v>0</v>
      </c>
      <c r="N12" s="70">
        <f>'2. Buget schema minimis'!N15+'2. Buget schema minimis'!N16</f>
        <v>0</v>
      </c>
      <c r="O12" s="70">
        <f>'2. Buget schema minimis'!O15+'2. Buget schema minimis'!O16</f>
        <v>0</v>
      </c>
      <c r="P12" s="70">
        <f>'2. Buget schema minimis'!P15+'2. Buget schema minimis'!P16</f>
        <v>0</v>
      </c>
      <c r="Q12" s="70">
        <f>'2. Buget schema minimis'!Q15+'2. Buget schema minimis'!Q16</f>
        <v>0</v>
      </c>
      <c r="R12" s="70">
        <f>'2. Buget schema minimis'!R15+'2. Buget schema minimis'!R16</f>
        <v>0</v>
      </c>
      <c r="S12" s="70">
        <f>'2. Buget schema minimis'!S15+'2. Buget schema minimis'!S16</f>
        <v>0</v>
      </c>
      <c r="T12" s="70">
        <f>'2. Buget schema minimis'!T15+'2. Buget schema minimis'!T16</f>
        <v>0</v>
      </c>
      <c r="U12" s="70">
        <f>'2. Buget schema minimis'!U15+'2. Buget schema minimis'!U16</f>
        <v>0</v>
      </c>
      <c r="V12" s="70">
        <f>'2. Buget schema minimis'!V15+'2. Buget schema minimis'!V16</f>
        <v>0</v>
      </c>
      <c r="W12" s="70">
        <f>'2. Buget schema minimis'!W15+'2. Buget schema minimis'!W16</f>
        <v>0</v>
      </c>
      <c r="X12" s="185">
        <f>'2. Buget schema minimis'!X15+'2. Buget schema minimis'!X16</f>
        <v>0</v>
      </c>
      <c r="Y12" s="70"/>
      <c r="Z12" s="124"/>
      <c r="AA12" s="124"/>
      <c r="AB12" s="124"/>
      <c r="AC12" s="124"/>
      <c r="AD12" s="124"/>
      <c r="AE12" s="124"/>
      <c r="AF12" s="124"/>
      <c r="AG12" s="124"/>
      <c r="AH12" s="124"/>
      <c r="AI12" s="124"/>
      <c r="AJ12" s="124"/>
      <c r="AK12" s="124"/>
    </row>
    <row r="13" spans="1:37" ht="15.6" x14ac:dyDescent="0.3">
      <c r="A13" s="134">
        <v>2</v>
      </c>
      <c r="B13" s="116" t="s">
        <v>216</v>
      </c>
      <c r="C13" s="144">
        <f t="shared" ref="C13:C21" si="25">SUM(G13:K13)</f>
        <v>0</v>
      </c>
      <c r="D13" s="144">
        <f t="shared" ref="D13:D21" si="26">SUM(L13:W13)</f>
        <v>0</v>
      </c>
      <c r="E13" s="95">
        <f t="shared" ref="E13:E21" si="27">SUM(X13:AI13)</f>
        <v>0</v>
      </c>
      <c r="G13" s="70">
        <f>'3. BVC'!G10</f>
        <v>0</v>
      </c>
      <c r="H13" s="70">
        <f>'3. BVC'!H10</f>
        <v>0</v>
      </c>
      <c r="I13" s="70">
        <f>'3. BVC'!I10</f>
        <v>0</v>
      </c>
      <c r="J13" s="70">
        <f>'3. BVC'!J10</f>
        <v>0</v>
      </c>
      <c r="K13" s="70">
        <f>'3. BVC'!K10</f>
        <v>0</v>
      </c>
      <c r="L13" s="70">
        <f>'3. BVC'!L10</f>
        <v>0</v>
      </c>
      <c r="M13" s="70">
        <f>'3. BVC'!M10</f>
        <v>0</v>
      </c>
      <c r="N13" s="70">
        <f>'3. BVC'!N10</f>
        <v>0</v>
      </c>
      <c r="O13" s="70">
        <f>'3. BVC'!O10</f>
        <v>0</v>
      </c>
      <c r="P13" s="70">
        <f>'3. BVC'!P10</f>
        <v>0</v>
      </c>
      <c r="Q13" s="70">
        <f>'3. BVC'!Q10</f>
        <v>0</v>
      </c>
      <c r="R13" s="70">
        <f>'3. BVC'!R10</f>
        <v>0</v>
      </c>
      <c r="S13" s="70">
        <f>'3. BVC'!S10</f>
        <v>0</v>
      </c>
      <c r="T13" s="70">
        <f>'3. BVC'!T10</f>
        <v>0</v>
      </c>
      <c r="U13" s="70">
        <f>'3. BVC'!U10</f>
        <v>0</v>
      </c>
      <c r="V13" s="70">
        <f>'3. BVC'!V10</f>
        <v>0</v>
      </c>
      <c r="W13" s="70">
        <f>'3. BVC'!W10</f>
        <v>0</v>
      </c>
      <c r="X13" s="70">
        <f>'3. BVC'!X10</f>
        <v>0</v>
      </c>
      <c r="Y13" s="70">
        <f>'3. BVC'!Y10</f>
        <v>0</v>
      </c>
      <c r="Z13" s="70">
        <f>'3. BVC'!Z10</f>
        <v>0</v>
      </c>
      <c r="AA13" s="70">
        <f>'3. BVC'!AA10</f>
        <v>0</v>
      </c>
      <c r="AB13" s="70">
        <f>'3. BVC'!AB10</f>
        <v>0</v>
      </c>
      <c r="AC13" s="70">
        <f>'3. BVC'!AC10</f>
        <v>0</v>
      </c>
      <c r="AD13" s="70">
        <f>'3. BVC'!AD10</f>
        <v>0</v>
      </c>
      <c r="AE13" s="70">
        <f>'3. BVC'!AE10</f>
        <v>0</v>
      </c>
      <c r="AF13" s="70">
        <f>'3. BVC'!AF10</f>
        <v>0</v>
      </c>
      <c r="AG13" s="70">
        <f>'3. BVC'!AG10</f>
        <v>0</v>
      </c>
      <c r="AH13" s="70">
        <f>'3. BVC'!AH10</f>
        <v>0</v>
      </c>
      <c r="AI13" s="70">
        <f>'3. BVC'!AI10</f>
        <v>0</v>
      </c>
      <c r="AJ13" s="70">
        <f>'3. BVC'!AJ10</f>
        <v>0</v>
      </c>
      <c r="AK13" s="70">
        <f>'3. BVC'!AK10</f>
        <v>0</v>
      </c>
    </row>
    <row r="14" spans="1:37" ht="15.6" x14ac:dyDescent="0.3">
      <c r="A14" s="134">
        <v>3</v>
      </c>
      <c r="B14" s="127" t="s">
        <v>4</v>
      </c>
      <c r="C14" s="144">
        <f t="shared" ref="C14" si="28">SUM(G14:K14)</f>
        <v>0</v>
      </c>
      <c r="D14" s="144">
        <f t="shared" ref="D14" si="29">SUM(L14:W14)</f>
        <v>0</v>
      </c>
      <c r="E14" s="95">
        <f t="shared" ref="E14" si="30">SUM(X14:AI14)</f>
        <v>0</v>
      </c>
      <c r="G14" s="70">
        <f>'3. BVC'!G11</f>
        <v>0</v>
      </c>
      <c r="H14" s="70">
        <f>'3. BVC'!H11</f>
        <v>0</v>
      </c>
      <c r="I14" s="70">
        <f>'3. BVC'!I11</f>
        <v>0</v>
      </c>
      <c r="J14" s="70">
        <f>'3. BVC'!J11</f>
        <v>0</v>
      </c>
      <c r="K14" s="70">
        <f>'3. BVC'!K11</f>
        <v>0</v>
      </c>
      <c r="L14" s="70">
        <f>'3. BVC'!L11</f>
        <v>0</v>
      </c>
      <c r="M14" s="70">
        <f>'3. BVC'!M11</f>
        <v>0</v>
      </c>
      <c r="N14" s="70">
        <f>'3. BVC'!N11</f>
        <v>0</v>
      </c>
      <c r="O14" s="70">
        <f>'3. BVC'!O11</f>
        <v>0</v>
      </c>
      <c r="P14" s="70">
        <f>'3. BVC'!P11</f>
        <v>0</v>
      </c>
      <c r="Q14" s="70">
        <f>'3. BVC'!Q11</f>
        <v>0</v>
      </c>
      <c r="R14" s="70">
        <f>'3. BVC'!R11</f>
        <v>0</v>
      </c>
      <c r="S14" s="70">
        <f>'3. BVC'!S11</f>
        <v>0</v>
      </c>
      <c r="T14" s="70">
        <f>'3. BVC'!T11</f>
        <v>0</v>
      </c>
      <c r="U14" s="70">
        <f>'3. BVC'!U11</f>
        <v>0</v>
      </c>
      <c r="V14" s="70">
        <f>'3. BVC'!V11</f>
        <v>0</v>
      </c>
      <c r="W14" s="70">
        <f>'3. BVC'!W11</f>
        <v>0</v>
      </c>
      <c r="X14" s="70">
        <f>'3. BVC'!X11</f>
        <v>0</v>
      </c>
      <c r="Y14" s="70">
        <f>'3. BVC'!Y11</f>
        <v>0</v>
      </c>
      <c r="Z14" s="70">
        <f>'3. BVC'!Z11</f>
        <v>0</v>
      </c>
      <c r="AA14" s="70">
        <f>'3. BVC'!AA11</f>
        <v>0</v>
      </c>
      <c r="AB14" s="70">
        <f>'3. BVC'!AB11</f>
        <v>0</v>
      </c>
      <c r="AC14" s="70">
        <f>'3. BVC'!AC11</f>
        <v>0</v>
      </c>
      <c r="AD14" s="70">
        <f>'3. BVC'!AD11</f>
        <v>0</v>
      </c>
      <c r="AE14" s="70">
        <f>'3. BVC'!AE11</f>
        <v>0</v>
      </c>
      <c r="AF14" s="70">
        <f>'3. BVC'!AF11</f>
        <v>0</v>
      </c>
      <c r="AG14" s="70">
        <f>'3. BVC'!AG11</f>
        <v>0</v>
      </c>
      <c r="AH14" s="70">
        <f>'3. BVC'!AH11</f>
        <v>0</v>
      </c>
      <c r="AI14" s="70">
        <f>'3. BVC'!AI11</f>
        <v>0</v>
      </c>
      <c r="AJ14" s="70">
        <f>'3. BVC'!AJ11</f>
        <v>0</v>
      </c>
      <c r="AK14" s="70">
        <f>'3. BVC'!AK11</f>
        <v>0</v>
      </c>
    </row>
    <row r="15" spans="1:37" ht="15" customHeight="1" x14ac:dyDescent="0.3">
      <c r="A15" s="134">
        <v>4</v>
      </c>
      <c r="B15" s="128" t="s">
        <v>149</v>
      </c>
      <c r="C15" s="144">
        <f t="shared" si="25"/>
        <v>0</v>
      </c>
      <c r="D15" s="144">
        <f t="shared" si="26"/>
        <v>0</v>
      </c>
      <c r="E15" s="95">
        <f t="shared" si="27"/>
        <v>0</v>
      </c>
      <c r="G15" s="70">
        <f>'3. BVC'!G12</f>
        <v>0</v>
      </c>
      <c r="H15" s="70">
        <f>'3. BVC'!H12</f>
        <v>0</v>
      </c>
      <c r="I15" s="70">
        <f>'3. BVC'!I12</f>
        <v>0</v>
      </c>
      <c r="J15" s="70">
        <f>'3. BVC'!J12</f>
        <v>0</v>
      </c>
      <c r="K15" s="70">
        <f>'3. BVC'!K12</f>
        <v>0</v>
      </c>
      <c r="L15" s="70">
        <f>'3. BVC'!L12</f>
        <v>0</v>
      </c>
      <c r="M15" s="70">
        <f>'3. BVC'!M12</f>
        <v>0</v>
      </c>
      <c r="N15" s="70">
        <f>'3. BVC'!N12</f>
        <v>0</v>
      </c>
      <c r="O15" s="70">
        <f>'3. BVC'!O12</f>
        <v>0</v>
      </c>
      <c r="P15" s="70">
        <f>'3. BVC'!P12</f>
        <v>0</v>
      </c>
      <c r="Q15" s="70">
        <f>'3. BVC'!Q12</f>
        <v>0</v>
      </c>
      <c r="R15" s="70">
        <f>'3. BVC'!R12</f>
        <v>0</v>
      </c>
      <c r="S15" s="70">
        <f>'3. BVC'!S12</f>
        <v>0</v>
      </c>
      <c r="T15" s="70">
        <f>'3. BVC'!T12</f>
        <v>0</v>
      </c>
      <c r="U15" s="70">
        <f>'3. BVC'!U12</f>
        <v>0</v>
      </c>
      <c r="V15" s="70">
        <f>'3. BVC'!V12</f>
        <v>0</v>
      </c>
      <c r="W15" s="70">
        <f>'3. BVC'!W12</f>
        <v>0</v>
      </c>
      <c r="X15" s="70">
        <f>'3. BVC'!X12</f>
        <v>0</v>
      </c>
      <c r="Y15" s="70">
        <f>'3. BVC'!Y12</f>
        <v>0</v>
      </c>
      <c r="Z15" s="70">
        <f>'3. BVC'!Z12</f>
        <v>0</v>
      </c>
      <c r="AA15" s="70">
        <f>'3. BVC'!AA12</f>
        <v>0</v>
      </c>
      <c r="AB15" s="70">
        <f>'3. BVC'!AB12</f>
        <v>0</v>
      </c>
      <c r="AC15" s="70">
        <f>'3. BVC'!AC12</f>
        <v>0</v>
      </c>
      <c r="AD15" s="70">
        <f>'3. BVC'!AD12</f>
        <v>0</v>
      </c>
      <c r="AE15" s="70">
        <f>'3. BVC'!AE12</f>
        <v>0</v>
      </c>
      <c r="AF15" s="70">
        <f>'3. BVC'!AF12</f>
        <v>0</v>
      </c>
      <c r="AG15" s="70">
        <f>'3. BVC'!AG12</f>
        <v>0</v>
      </c>
      <c r="AH15" s="70">
        <f>'3. BVC'!AH12</f>
        <v>0</v>
      </c>
      <c r="AI15" s="70">
        <f>'3. BVC'!AI12</f>
        <v>0</v>
      </c>
      <c r="AJ15" s="70">
        <f>'3. BVC'!AJ12</f>
        <v>0</v>
      </c>
      <c r="AK15" s="70">
        <f>'3. BVC'!AK12</f>
        <v>0</v>
      </c>
    </row>
    <row r="16" spans="1:37" ht="28.8" x14ac:dyDescent="0.3">
      <c r="A16" s="134">
        <v>5</v>
      </c>
      <c r="B16" s="128" t="s">
        <v>150</v>
      </c>
      <c r="C16" s="144">
        <f t="shared" si="25"/>
        <v>0</v>
      </c>
      <c r="D16" s="144">
        <f t="shared" si="26"/>
        <v>0</v>
      </c>
      <c r="E16" s="95">
        <f t="shared" si="27"/>
        <v>0</v>
      </c>
      <c r="G16" s="70">
        <f>'3. BVC'!G13</f>
        <v>0</v>
      </c>
      <c r="H16" s="70">
        <f>'3. BVC'!H13</f>
        <v>0</v>
      </c>
      <c r="I16" s="70">
        <f>'3. BVC'!I13</f>
        <v>0</v>
      </c>
      <c r="J16" s="70">
        <f>'3. BVC'!J13</f>
        <v>0</v>
      </c>
      <c r="K16" s="70">
        <f>'3. BVC'!K13</f>
        <v>0</v>
      </c>
      <c r="L16" s="70">
        <f>'3. BVC'!L13</f>
        <v>0</v>
      </c>
      <c r="M16" s="70">
        <f>'3. BVC'!M13</f>
        <v>0</v>
      </c>
      <c r="N16" s="70">
        <f>'3. BVC'!N13</f>
        <v>0</v>
      </c>
      <c r="O16" s="70">
        <f>'3. BVC'!O13</f>
        <v>0</v>
      </c>
      <c r="P16" s="70">
        <f>'3. BVC'!P13</f>
        <v>0</v>
      </c>
      <c r="Q16" s="70">
        <f>'3. BVC'!Q13</f>
        <v>0</v>
      </c>
      <c r="R16" s="70">
        <f>'3. BVC'!R13</f>
        <v>0</v>
      </c>
      <c r="S16" s="70">
        <f>'3. BVC'!S13</f>
        <v>0</v>
      </c>
      <c r="T16" s="70">
        <f>'3. BVC'!T13</f>
        <v>0</v>
      </c>
      <c r="U16" s="70">
        <f>'3. BVC'!U13</f>
        <v>0</v>
      </c>
      <c r="V16" s="70">
        <f>'3. BVC'!V13</f>
        <v>0</v>
      </c>
      <c r="W16" s="70">
        <f>'3. BVC'!W13</f>
        <v>0</v>
      </c>
      <c r="X16" s="70">
        <f>'3. BVC'!X13</f>
        <v>0</v>
      </c>
      <c r="Y16" s="70">
        <f>'3. BVC'!Y13</f>
        <v>0</v>
      </c>
      <c r="Z16" s="70">
        <f>'3. BVC'!Z13</f>
        <v>0</v>
      </c>
      <c r="AA16" s="70">
        <f>'3. BVC'!AA13</f>
        <v>0</v>
      </c>
      <c r="AB16" s="70">
        <f>'3. BVC'!AB13</f>
        <v>0</v>
      </c>
      <c r="AC16" s="70">
        <f>'3. BVC'!AC13</f>
        <v>0</v>
      </c>
      <c r="AD16" s="70">
        <f>'3. BVC'!AD13</f>
        <v>0</v>
      </c>
      <c r="AE16" s="70">
        <f>'3. BVC'!AE13</f>
        <v>0</v>
      </c>
      <c r="AF16" s="70">
        <f>'3. BVC'!AF13</f>
        <v>0</v>
      </c>
      <c r="AG16" s="70">
        <f>'3. BVC'!AG13</f>
        <v>0</v>
      </c>
      <c r="AH16" s="70">
        <f>'3. BVC'!AH13</f>
        <v>0</v>
      </c>
      <c r="AI16" s="70">
        <f>'3. BVC'!AI13</f>
        <v>0</v>
      </c>
      <c r="AJ16" s="70">
        <f>'3. BVC'!AJ13</f>
        <v>0</v>
      </c>
      <c r="AK16" s="70">
        <f>'3. BVC'!AK13</f>
        <v>0</v>
      </c>
    </row>
    <row r="17" spans="1:37" ht="15" customHeight="1" x14ac:dyDescent="0.3">
      <c r="A17" s="134">
        <v>6</v>
      </c>
      <c r="B17" s="128" t="s">
        <v>5</v>
      </c>
      <c r="C17" s="144">
        <f t="shared" si="25"/>
        <v>0</v>
      </c>
      <c r="D17" s="144">
        <f t="shared" si="26"/>
        <v>0</v>
      </c>
      <c r="E17" s="95">
        <f t="shared" si="27"/>
        <v>0</v>
      </c>
      <c r="G17" s="70">
        <f>'3. BVC'!G14</f>
        <v>0</v>
      </c>
      <c r="H17" s="70">
        <f>'3. BVC'!H14</f>
        <v>0</v>
      </c>
      <c r="I17" s="70">
        <f>'3. BVC'!I14</f>
        <v>0</v>
      </c>
      <c r="J17" s="70">
        <f>'3. BVC'!J14</f>
        <v>0</v>
      </c>
      <c r="K17" s="70">
        <f>'3. BVC'!K14</f>
        <v>0</v>
      </c>
      <c r="L17" s="70">
        <f>'3. BVC'!L14</f>
        <v>0</v>
      </c>
      <c r="M17" s="70">
        <f>'3. BVC'!M14</f>
        <v>0</v>
      </c>
      <c r="N17" s="70">
        <f>'3. BVC'!N14</f>
        <v>0</v>
      </c>
      <c r="O17" s="70">
        <f>'3. BVC'!O14</f>
        <v>0</v>
      </c>
      <c r="P17" s="70">
        <f>'3. BVC'!P14</f>
        <v>0</v>
      </c>
      <c r="Q17" s="70">
        <f>'3. BVC'!Q14</f>
        <v>0</v>
      </c>
      <c r="R17" s="70">
        <f>'3. BVC'!R14</f>
        <v>0</v>
      </c>
      <c r="S17" s="70">
        <f>'3. BVC'!S14</f>
        <v>0</v>
      </c>
      <c r="T17" s="70">
        <f>'3. BVC'!T14</f>
        <v>0</v>
      </c>
      <c r="U17" s="70">
        <f>'3. BVC'!U14</f>
        <v>0</v>
      </c>
      <c r="V17" s="70">
        <f>'3. BVC'!V14</f>
        <v>0</v>
      </c>
      <c r="W17" s="70">
        <f>'3. BVC'!W14</f>
        <v>0</v>
      </c>
      <c r="X17" s="70">
        <f>'3. BVC'!X14</f>
        <v>0</v>
      </c>
      <c r="Y17" s="70">
        <f>'3. BVC'!Y14</f>
        <v>0</v>
      </c>
      <c r="Z17" s="70">
        <f>'3. BVC'!Z14</f>
        <v>0</v>
      </c>
      <c r="AA17" s="70">
        <f>'3. BVC'!AA14</f>
        <v>0</v>
      </c>
      <c r="AB17" s="70">
        <f>'3. BVC'!AB14</f>
        <v>0</v>
      </c>
      <c r="AC17" s="70">
        <f>'3. BVC'!AC14</f>
        <v>0</v>
      </c>
      <c r="AD17" s="70">
        <f>'3. BVC'!AD14</f>
        <v>0</v>
      </c>
      <c r="AE17" s="70">
        <f>'3. BVC'!AE14</f>
        <v>0</v>
      </c>
      <c r="AF17" s="70">
        <f>'3. BVC'!AF14</f>
        <v>0</v>
      </c>
      <c r="AG17" s="70">
        <f>'3. BVC'!AG14</f>
        <v>0</v>
      </c>
      <c r="AH17" s="70">
        <f>'3. BVC'!AH14</f>
        <v>0</v>
      </c>
      <c r="AI17" s="70">
        <f>'3. BVC'!AI14</f>
        <v>0</v>
      </c>
      <c r="AJ17" s="70">
        <f>'3. BVC'!AJ14</f>
        <v>0</v>
      </c>
      <c r="AK17" s="70">
        <f>'3. BVC'!AK14</f>
        <v>0</v>
      </c>
    </row>
    <row r="18" spans="1:37" ht="15" customHeight="1" x14ac:dyDescent="0.3">
      <c r="A18" s="134">
        <v>7</v>
      </c>
      <c r="B18" s="128" t="s">
        <v>151</v>
      </c>
      <c r="C18" s="144">
        <f t="shared" si="25"/>
        <v>0</v>
      </c>
      <c r="D18" s="144">
        <f t="shared" si="26"/>
        <v>0</v>
      </c>
      <c r="E18" s="95">
        <f t="shared" si="27"/>
        <v>0</v>
      </c>
      <c r="G18" s="70">
        <f>'3. BVC'!G15</f>
        <v>0</v>
      </c>
      <c r="H18" s="70">
        <f>'3. BVC'!H15</f>
        <v>0</v>
      </c>
      <c r="I18" s="70">
        <f>'3. BVC'!I15</f>
        <v>0</v>
      </c>
      <c r="J18" s="70">
        <f>'3. BVC'!J15</f>
        <v>0</v>
      </c>
      <c r="K18" s="70">
        <f>'3. BVC'!K15</f>
        <v>0</v>
      </c>
      <c r="L18" s="70">
        <f>'3. BVC'!L15</f>
        <v>0</v>
      </c>
      <c r="M18" s="70">
        <f>'3. BVC'!M15</f>
        <v>0</v>
      </c>
      <c r="N18" s="70">
        <f>'3. BVC'!N15</f>
        <v>0</v>
      </c>
      <c r="O18" s="70">
        <f>'3. BVC'!O15</f>
        <v>0</v>
      </c>
      <c r="P18" s="70">
        <f>'3. BVC'!P15</f>
        <v>0</v>
      </c>
      <c r="Q18" s="70">
        <f>'3. BVC'!Q15</f>
        <v>0</v>
      </c>
      <c r="R18" s="70">
        <f>'3. BVC'!R15</f>
        <v>0</v>
      </c>
      <c r="S18" s="70">
        <f>'3. BVC'!S15</f>
        <v>0</v>
      </c>
      <c r="T18" s="70">
        <f>'3. BVC'!T15</f>
        <v>0</v>
      </c>
      <c r="U18" s="70">
        <f>'3. BVC'!U15</f>
        <v>0</v>
      </c>
      <c r="V18" s="70">
        <f>'3. BVC'!V15</f>
        <v>0</v>
      </c>
      <c r="W18" s="70">
        <f>'3. BVC'!W15</f>
        <v>0</v>
      </c>
      <c r="X18" s="70">
        <f>'3. BVC'!X15</f>
        <v>0</v>
      </c>
      <c r="Y18" s="70">
        <f>'3. BVC'!Y15</f>
        <v>0</v>
      </c>
      <c r="Z18" s="70">
        <f>'3. BVC'!Z15</f>
        <v>0</v>
      </c>
      <c r="AA18" s="70">
        <f>'3. BVC'!AA15</f>
        <v>0</v>
      </c>
      <c r="AB18" s="70">
        <f>'3. BVC'!AB15</f>
        <v>0</v>
      </c>
      <c r="AC18" s="70">
        <f>'3. BVC'!AC15</f>
        <v>0</v>
      </c>
      <c r="AD18" s="70">
        <f>'3. BVC'!AD15</f>
        <v>0</v>
      </c>
      <c r="AE18" s="70">
        <f>'3. BVC'!AE15</f>
        <v>0</v>
      </c>
      <c r="AF18" s="70">
        <f>'3. BVC'!AF15</f>
        <v>0</v>
      </c>
      <c r="AG18" s="70">
        <f>'3. BVC'!AG15</f>
        <v>0</v>
      </c>
      <c r="AH18" s="70">
        <f>'3. BVC'!AH15</f>
        <v>0</v>
      </c>
      <c r="AI18" s="70">
        <f>'3. BVC'!AI15</f>
        <v>0</v>
      </c>
      <c r="AJ18" s="70">
        <f>'3. BVC'!AJ15</f>
        <v>0</v>
      </c>
      <c r="AK18" s="70">
        <f>'3. BVC'!AK15</f>
        <v>0</v>
      </c>
    </row>
    <row r="19" spans="1:37" ht="15" customHeight="1" x14ac:dyDescent="0.3">
      <c r="A19" s="134">
        <v>8</v>
      </c>
      <c r="B19" s="128" t="s">
        <v>152</v>
      </c>
      <c r="C19" s="144">
        <f t="shared" si="25"/>
        <v>0</v>
      </c>
      <c r="D19" s="144">
        <f t="shared" si="26"/>
        <v>0</v>
      </c>
      <c r="E19" s="95">
        <f t="shared" si="27"/>
        <v>0</v>
      </c>
      <c r="G19" s="70">
        <f>'3. BVC'!G16</f>
        <v>0</v>
      </c>
      <c r="H19" s="70">
        <f>'3. BVC'!H16</f>
        <v>0</v>
      </c>
      <c r="I19" s="70">
        <f>'3. BVC'!I16</f>
        <v>0</v>
      </c>
      <c r="J19" s="70">
        <f>'3. BVC'!J16</f>
        <v>0</v>
      </c>
      <c r="K19" s="70">
        <f>'3. BVC'!K16</f>
        <v>0</v>
      </c>
      <c r="L19" s="70">
        <f>'3. BVC'!L16</f>
        <v>0</v>
      </c>
      <c r="M19" s="70">
        <f>'3. BVC'!M16</f>
        <v>0</v>
      </c>
      <c r="N19" s="70">
        <f>'3. BVC'!N16</f>
        <v>0</v>
      </c>
      <c r="O19" s="70">
        <f>'3. BVC'!O16</f>
        <v>0</v>
      </c>
      <c r="P19" s="70">
        <f>'3. BVC'!P16</f>
        <v>0</v>
      </c>
      <c r="Q19" s="70">
        <f>'3. BVC'!Q16</f>
        <v>0</v>
      </c>
      <c r="R19" s="70">
        <f>'3. BVC'!R16</f>
        <v>0</v>
      </c>
      <c r="S19" s="70">
        <f>'3. BVC'!S16</f>
        <v>0</v>
      </c>
      <c r="T19" s="70">
        <f>'3. BVC'!T16</f>
        <v>0</v>
      </c>
      <c r="U19" s="70">
        <f>'3. BVC'!U16</f>
        <v>0</v>
      </c>
      <c r="V19" s="70">
        <f>'3. BVC'!V16</f>
        <v>0</v>
      </c>
      <c r="W19" s="70">
        <f>'3. BVC'!W16</f>
        <v>0</v>
      </c>
      <c r="X19" s="70">
        <f>'3. BVC'!X16</f>
        <v>0</v>
      </c>
      <c r="Y19" s="70">
        <f>'3. BVC'!Y16</f>
        <v>0</v>
      </c>
      <c r="Z19" s="70">
        <f>'3. BVC'!Z16</f>
        <v>0</v>
      </c>
      <c r="AA19" s="70">
        <f>'3. BVC'!AA16</f>
        <v>0</v>
      </c>
      <c r="AB19" s="70">
        <f>'3. BVC'!AB16</f>
        <v>0</v>
      </c>
      <c r="AC19" s="70">
        <f>'3. BVC'!AC16</f>
        <v>0</v>
      </c>
      <c r="AD19" s="70">
        <f>'3. BVC'!AD16</f>
        <v>0</v>
      </c>
      <c r="AE19" s="70">
        <f>'3. BVC'!AE16</f>
        <v>0</v>
      </c>
      <c r="AF19" s="70">
        <f>'3. BVC'!AF16</f>
        <v>0</v>
      </c>
      <c r="AG19" s="70">
        <f>'3. BVC'!AG16</f>
        <v>0</v>
      </c>
      <c r="AH19" s="70">
        <f>'3. BVC'!AH16</f>
        <v>0</v>
      </c>
      <c r="AI19" s="70">
        <f>'3. BVC'!AI16</f>
        <v>0</v>
      </c>
      <c r="AJ19" s="70">
        <f>'3. BVC'!AJ16</f>
        <v>0</v>
      </c>
      <c r="AK19" s="70">
        <f>'3. BVC'!AK16</f>
        <v>0</v>
      </c>
    </row>
    <row r="20" spans="1:37" ht="28.8" x14ac:dyDescent="0.3">
      <c r="A20" s="134">
        <v>9</v>
      </c>
      <c r="B20" s="128" t="s">
        <v>153</v>
      </c>
      <c r="C20" s="144">
        <f t="shared" si="25"/>
        <v>0</v>
      </c>
      <c r="D20" s="144">
        <f t="shared" si="26"/>
        <v>0</v>
      </c>
      <c r="E20" s="95">
        <f t="shared" si="27"/>
        <v>0</v>
      </c>
      <c r="G20" s="70">
        <f>'3. BVC'!G17</f>
        <v>0</v>
      </c>
      <c r="H20" s="70">
        <f>'3. BVC'!H17</f>
        <v>0</v>
      </c>
      <c r="I20" s="70">
        <f>'3. BVC'!I17</f>
        <v>0</v>
      </c>
      <c r="J20" s="70">
        <f>'3. BVC'!J17</f>
        <v>0</v>
      </c>
      <c r="K20" s="70">
        <f>'3. BVC'!K17</f>
        <v>0</v>
      </c>
      <c r="L20" s="70">
        <f>'3. BVC'!L17</f>
        <v>0</v>
      </c>
      <c r="M20" s="70">
        <f>'3. BVC'!M17</f>
        <v>0</v>
      </c>
      <c r="N20" s="70">
        <f>'3. BVC'!N17</f>
        <v>0</v>
      </c>
      <c r="O20" s="70">
        <f>'3. BVC'!O17</f>
        <v>0</v>
      </c>
      <c r="P20" s="70">
        <f>'3. BVC'!P17</f>
        <v>0</v>
      </c>
      <c r="Q20" s="70">
        <f>'3. BVC'!Q17</f>
        <v>0</v>
      </c>
      <c r="R20" s="70">
        <f>'3. BVC'!R17</f>
        <v>0</v>
      </c>
      <c r="S20" s="70">
        <f>'3. BVC'!S17</f>
        <v>0</v>
      </c>
      <c r="T20" s="70">
        <f>'3. BVC'!T17</f>
        <v>0</v>
      </c>
      <c r="U20" s="70">
        <f>'3. BVC'!U17</f>
        <v>0</v>
      </c>
      <c r="V20" s="70">
        <f>'3. BVC'!V17</f>
        <v>0</v>
      </c>
      <c r="W20" s="70">
        <f>'3. BVC'!W17</f>
        <v>0</v>
      </c>
      <c r="X20" s="70">
        <f>'3. BVC'!X17</f>
        <v>0</v>
      </c>
      <c r="Y20" s="70">
        <f>'3. BVC'!Y17</f>
        <v>0</v>
      </c>
      <c r="Z20" s="70">
        <f>'3. BVC'!Z17</f>
        <v>0</v>
      </c>
      <c r="AA20" s="70">
        <f>'3. BVC'!AA17</f>
        <v>0</v>
      </c>
      <c r="AB20" s="70">
        <f>'3. BVC'!AB17</f>
        <v>0</v>
      </c>
      <c r="AC20" s="70">
        <f>'3. BVC'!AC17</f>
        <v>0</v>
      </c>
      <c r="AD20" s="70">
        <f>'3. BVC'!AD17</f>
        <v>0</v>
      </c>
      <c r="AE20" s="70">
        <f>'3. BVC'!AE17</f>
        <v>0</v>
      </c>
      <c r="AF20" s="70">
        <f>'3. BVC'!AF17</f>
        <v>0</v>
      </c>
      <c r="AG20" s="70">
        <f>'3. BVC'!AG17</f>
        <v>0</v>
      </c>
      <c r="AH20" s="70">
        <f>'3. BVC'!AH17</f>
        <v>0</v>
      </c>
      <c r="AI20" s="70">
        <f>'3. BVC'!AI17</f>
        <v>0</v>
      </c>
      <c r="AJ20" s="70">
        <f>'3. BVC'!AJ17</f>
        <v>0</v>
      </c>
      <c r="AK20" s="70">
        <f>'3. BVC'!AK17</f>
        <v>0</v>
      </c>
    </row>
    <row r="21" spans="1:37" ht="15" customHeight="1" x14ac:dyDescent="0.3">
      <c r="A21" s="134">
        <v>10</v>
      </c>
      <c r="B21" s="136" t="s">
        <v>168</v>
      </c>
      <c r="C21" s="144">
        <f t="shared" si="25"/>
        <v>0</v>
      </c>
      <c r="D21" s="144">
        <f t="shared" si="26"/>
        <v>0</v>
      </c>
      <c r="E21" s="95">
        <f t="shared" si="27"/>
        <v>0</v>
      </c>
      <c r="G21" s="70">
        <f>'3. BVC'!G18</f>
        <v>0</v>
      </c>
      <c r="H21" s="70">
        <f>'3. BVC'!H18</f>
        <v>0</v>
      </c>
      <c r="I21" s="70">
        <f>'3. BVC'!I18</f>
        <v>0</v>
      </c>
      <c r="J21" s="70">
        <f>'3. BVC'!J18</f>
        <v>0</v>
      </c>
      <c r="K21" s="70">
        <f>'3. BVC'!K18</f>
        <v>0</v>
      </c>
      <c r="L21" s="70">
        <f>'3. BVC'!L18</f>
        <v>0</v>
      </c>
      <c r="M21" s="70">
        <f>'3. BVC'!M18</f>
        <v>0</v>
      </c>
      <c r="N21" s="70">
        <f>'3. BVC'!N18</f>
        <v>0</v>
      </c>
      <c r="O21" s="70">
        <f>'3. BVC'!O18</f>
        <v>0</v>
      </c>
      <c r="P21" s="70">
        <f>'3. BVC'!P18</f>
        <v>0</v>
      </c>
      <c r="Q21" s="70">
        <f>'3. BVC'!Q18</f>
        <v>0</v>
      </c>
      <c r="R21" s="70">
        <f>'3. BVC'!R18</f>
        <v>0</v>
      </c>
      <c r="S21" s="70">
        <f>'3. BVC'!S18</f>
        <v>0</v>
      </c>
      <c r="T21" s="70">
        <f>'3. BVC'!T18</f>
        <v>0</v>
      </c>
      <c r="U21" s="70">
        <f>'3. BVC'!U18</f>
        <v>0</v>
      </c>
      <c r="V21" s="70">
        <f>'3. BVC'!V18</f>
        <v>0</v>
      </c>
      <c r="W21" s="70">
        <f>'3. BVC'!W18</f>
        <v>0</v>
      </c>
      <c r="X21" s="70">
        <f>'3. BVC'!X18</f>
        <v>0</v>
      </c>
      <c r="Y21" s="70">
        <f>'3. BVC'!Y18</f>
        <v>0</v>
      </c>
      <c r="Z21" s="70">
        <f>'3. BVC'!Z18</f>
        <v>0</v>
      </c>
      <c r="AA21" s="70">
        <f>'3. BVC'!AA18</f>
        <v>0</v>
      </c>
      <c r="AB21" s="70">
        <f>'3. BVC'!AB18</f>
        <v>0</v>
      </c>
      <c r="AC21" s="70">
        <f>'3. BVC'!AC18</f>
        <v>0</v>
      </c>
      <c r="AD21" s="70">
        <f>'3. BVC'!AD18</f>
        <v>0</v>
      </c>
      <c r="AE21" s="70">
        <f>'3. BVC'!AE18</f>
        <v>0</v>
      </c>
      <c r="AF21" s="70">
        <f>'3. BVC'!AF18</f>
        <v>0</v>
      </c>
      <c r="AG21" s="70">
        <f>'3. BVC'!AG18</f>
        <v>0</v>
      </c>
      <c r="AH21" s="70">
        <f>'3. BVC'!AH18</f>
        <v>0</v>
      </c>
      <c r="AI21" s="70">
        <f>'3. BVC'!AI18</f>
        <v>0</v>
      </c>
      <c r="AJ21" s="70">
        <f>'3. BVC'!AJ18</f>
        <v>0</v>
      </c>
      <c r="AK21" s="70">
        <f>'3. BVC'!AK18</f>
        <v>0</v>
      </c>
    </row>
    <row r="22" spans="1:37" ht="15" customHeight="1" x14ac:dyDescent="0.3">
      <c r="A22" s="189" t="s">
        <v>170</v>
      </c>
      <c r="B22" s="132" t="s">
        <v>169</v>
      </c>
      <c r="C22" s="187">
        <f>SUM(C9:C19)</f>
        <v>0</v>
      </c>
      <c r="D22" s="187">
        <f>SUM(D9:D19)</f>
        <v>0</v>
      </c>
      <c r="E22" s="187">
        <f>SUM(E9:E19)</f>
        <v>0</v>
      </c>
      <c r="G22" s="140">
        <f>SUM(G9:G19)</f>
        <v>0</v>
      </c>
      <c r="H22" s="187">
        <f>SUM(H9:H19)</f>
        <v>0</v>
      </c>
      <c r="I22" s="187">
        <f>SUM(I9:I19)</f>
        <v>0</v>
      </c>
      <c r="J22" s="187">
        <f>SUM(J9:J19)</f>
        <v>0</v>
      </c>
      <c r="K22" s="187">
        <f>SUM(K9:K19)</f>
        <v>0</v>
      </c>
      <c r="L22" s="187">
        <f>SUM(L9:L19)</f>
        <v>0</v>
      </c>
      <c r="M22" s="187">
        <f>SUM(M9:M19)</f>
        <v>0</v>
      </c>
      <c r="N22" s="187">
        <f>SUM(N9:N19)</f>
        <v>0</v>
      </c>
      <c r="O22" s="187">
        <f>SUM(O9:O19)</f>
        <v>0</v>
      </c>
      <c r="P22" s="187">
        <f>SUM(P9:P19)</f>
        <v>0</v>
      </c>
      <c r="Q22" s="187">
        <f>SUM(Q9:Q19)</f>
        <v>0</v>
      </c>
      <c r="R22" s="187">
        <f>SUM(R9:R19)</f>
        <v>0</v>
      </c>
      <c r="S22" s="187">
        <f>SUM(S9:S19)</f>
        <v>0</v>
      </c>
      <c r="T22" s="187">
        <f>SUM(T9:T19)</f>
        <v>0</v>
      </c>
      <c r="U22" s="187">
        <f>SUM(U9:U19)</f>
        <v>0</v>
      </c>
      <c r="V22" s="187">
        <f>SUM(V9:V19)</f>
        <v>0</v>
      </c>
      <c r="W22" s="187">
        <f>SUM(W9:W19)</f>
        <v>0</v>
      </c>
      <c r="X22" s="188">
        <f>SUM(X9:X19)</f>
        <v>0</v>
      </c>
      <c r="Y22" s="187">
        <f>SUM(Y9:Y19)</f>
        <v>0</v>
      </c>
      <c r="Z22" s="187">
        <f>SUM(Z9:Z19)</f>
        <v>0</v>
      </c>
      <c r="AA22" s="187">
        <f>SUM(AA9:AA19)</f>
        <v>0</v>
      </c>
      <c r="AB22" s="188">
        <f>SUM(AB9:AB19)</f>
        <v>0</v>
      </c>
      <c r="AC22" s="187">
        <f>SUM(AC9:AC19)</f>
        <v>0</v>
      </c>
      <c r="AD22" s="187">
        <f>SUM(AD9:AD19)</f>
        <v>0</v>
      </c>
      <c r="AE22" s="187">
        <f>SUM(AE9:AE19)</f>
        <v>0</v>
      </c>
      <c r="AF22" s="188">
        <f>SUM(AF9:AF19)</f>
        <v>0</v>
      </c>
      <c r="AG22" s="187">
        <f>SUM(AG9:AG19)</f>
        <v>0</v>
      </c>
      <c r="AH22" s="187">
        <f>SUM(AH9:AH19)</f>
        <v>0</v>
      </c>
      <c r="AI22" s="187">
        <f>SUM(AI9:AI19)</f>
        <v>0</v>
      </c>
      <c r="AJ22" s="188">
        <f>SUM(AJ9:AJ19)</f>
        <v>0</v>
      </c>
      <c r="AK22" s="187">
        <f>SUM(AK9:AK19)</f>
        <v>0</v>
      </c>
    </row>
    <row r="23" spans="1:37" ht="15" customHeight="1" x14ac:dyDescent="0.3">
      <c r="A23" s="134">
        <v>1</v>
      </c>
      <c r="B23" s="136" t="s">
        <v>174</v>
      </c>
      <c r="C23" s="190">
        <f t="shared" ref="C23:C24" si="31">SUM(G23:K23)</f>
        <v>0</v>
      </c>
      <c r="D23" s="144">
        <f t="shared" ref="D23:D24" si="32">SUM(L23:W23)</f>
        <v>0</v>
      </c>
      <c r="E23" s="95">
        <f t="shared" ref="E23:E24" si="33">SUM(X23:AI23)</f>
        <v>0</v>
      </c>
      <c r="G23" s="70"/>
      <c r="H23" s="70"/>
      <c r="I23" s="70"/>
      <c r="J23" s="70"/>
      <c r="K23" s="70"/>
      <c r="L23" s="70"/>
      <c r="M23" s="70"/>
      <c r="N23" s="70"/>
      <c r="O23" s="70"/>
      <c r="P23" s="70"/>
      <c r="Q23" s="70"/>
      <c r="R23" s="70"/>
      <c r="S23" s="70"/>
      <c r="T23" s="70"/>
      <c r="U23" s="70"/>
      <c r="V23" s="70"/>
      <c r="W23" s="70"/>
      <c r="X23" s="185"/>
      <c r="Y23" s="70"/>
      <c r="Z23" s="124"/>
      <c r="AA23" s="124"/>
      <c r="AB23" s="124"/>
      <c r="AC23" s="124"/>
      <c r="AD23" s="124"/>
      <c r="AE23" s="124"/>
      <c r="AF23" s="124"/>
      <c r="AG23" s="124"/>
      <c r="AH23" s="124"/>
      <c r="AI23" s="124"/>
      <c r="AJ23" s="124"/>
      <c r="AK23" s="124"/>
    </row>
    <row r="24" spans="1:37" ht="15.6" x14ac:dyDescent="0.3">
      <c r="A24" s="134">
        <v>2</v>
      </c>
      <c r="B24" s="136" t="s">
        <v>175</v>
      </c>
      <c r="C24" s="190">
        <f t="shared" si="31"/>
        <v>0</v>
      </c>
      <c r="D24" s="144">
        <f t="shared" si="32"/>
        <v>0</v>
      </c>
      <c r="E24" s="95">
        <f t="shared" si="33"/>
        <v>0</v>
      </c>
      <c r="G24" s="70"/>
      <c r="H24" s="70"/>
      <c r="I24" s="70"/>
      <c r="J24" s="70"/>
      <c r="K24" s="70"/>
      <c r="L24" s="70"/>
      <c r="M24" s="70"/>
      <c r="N24" s="70"/>
      <c r="O24" s="70"/>
      <c r="P24" s="70"/>
      <c r="Q24" s="70"/>
      <c r="R24" s="70"/>
      <c r="S24" s="70"/>
      <c r="T24" s="70"/>
      <c r="U24" s="70"/>
      <c r="V24" s="70"/>
      <c r="W24" s="70"/>
      <c r="X24" s="185"/>
      <c r="Y24" s="70"/>
      <c r="Z24" s="124"/>
      <c r="AA24" s="124"/>
      <c r="AB24" s="124"/>
      <c r="AC24" s="124"/>
      <c r="AD24" s="124"/>
      <c r="AE24" s="124"/>
      <c r="AF24" s="124"/>
      <c r="AG24" s="124"/>
      <c r="AH24" s="124"/>
      <c r="AI24" s="124"/>
      <c r="AJ24" s="124"/>
      <c r="AK24" s="124"/>
    </row>
    <row r="25" spans="1:37" ht="15" customHeight="1" x14ac:dyDescent="0.3">
      <c r="A25" s="189" t="s">
        <v>176</v>
      </c>
      <c r="B25" s="132" t="s">
        <v>177</v>
      </c>
      <c r="C25" s="187">
        <f>SUM(C12:C21)</f>
        <v>0</v>
      </c>
      <c r="D25" s="187">
        <f>SUM(D12:D21)</f>
        <v>0</v>
      </c>
      <c r="E25" s="187">
        <f>SUM(E12:E21)</f>
        <v>0</v>
      </c>
      <c r="G25" s="140">
        <f>SUM(G12:G21)</f>
        <v>0</v>
      </c>
      <c r="H25" s="140">
        <f>SUM(H12:H21)</f>
        <v>0</v>
      </c>
      <c r="I25" s="140">
        <f>SUM(I12:I21)</f>
        <v>0</v>
      </c>
      <c r="J25" s="140">
        <f>SUM(J12:J21)</f>
        <v>0</v>
      </c>
      <c r="K25" s="140">
        <f>SUM(K12:K21)</f>
        <v>0</v>
      </c>
      <c r="L25" s="140">
        <f>SUM(L12:L21)</f>
        <v>0</v>
      </c>
      <c r="M25" s="140">
        <f>SUM(M12:M21)</f>
        <v>0</v>
      </c>
      <c r="N25" s="140">
        <f>SUM(N12:N21)</f>
        <v>0</v>
      </c>
      <c r="O25" s="140">
        <f>SUM(O12:O21)</f>
        <v>0</v>
      </c>
      <c r="P25" s="140">
        <f>SUM(P12:P21)</f>
        <v>0</v>
      </c>
      <c r="Q25" s="140">
        <f>SUM(Q12:Q21)</f>
        <v>0</v>
      </c>
      <c r="R25" s="140">
        <f>SUM(R12:R21)</f>
        <v>0</v>
      </c>
      <c r="S25" s="140">
        <f>SUM(S12:S21)</f>
        <v>0</v>
      </c>
      <c r="T25" s="140">
        <f>SUM(T12:T21)</f>
        <v>0</v>
      </c>
      <c r="U25" s="140">
        <f>SUM(U12:U21)</f>
        <v>0</v>
      </c>
      <c r="V25" s="140">
        <f>SUM(V12:V21)</f>
        <v>0</v>
      </c>
      <c r="W25" s="140">
        <f>SUM(W12:W21)</f>
        <v>0</v>
      </c>
      <c r="X25" s="140">
        <f>SUM(X12:X21)</f>
        <v>0</v>
      </c>
      <c r="Y25" s="140">
        <f>SUM(Y12:Y21)</f>
        <v>0</v>
      </c>
      <c r="Z25" s="140">
        <f>SUM(Z12:Z21)</f>
        <v>0</v>
      </c>
      <c r="AA25" s="140">
        <f>SUM(AA12:AA21)</f>
        <v>0</v>
      </c>
      <c r="AB25" s="140">
        <f>SUM(AB12:AB21)</f>
        <v>0</v>
      </c>
      <c r="AC25" s="140">
        <f>SUM(AC12:AC21)</f>
        <v>0</v>
      </c>
      <c r="AD25" s="140">
        <f>SUM(AD12:AD21)</f>
        <v>0</v>
      </c>
      <c r="AE25" s="140">
        <f>SUM(AE12:AE21)</f>
        <v>0</v>
      </c>
      <c r="AF25" s="140">
        <f>SUM(AF12:AF21)</f>
        <v>0</v>
      </c>
      <c r="AG25" s="140">
        <f>SUM(AG12:AG21)</f>
        <v>0</v>
      </c>
      <c r="AH25" s="140">
        <f>SUM(AH12:AH21)</f>
        <v>0</v>
      </c>
      <c r="AI25" s="140">
        <f>SUM(AI12:AI21)</f>
        <v>0</v>
      </c>
      <c r="AJ25" s="140">
        <f>SUM(AJ12:AJ21)</f>
        <v>0</v>
      </c>
      <c r="AK25" s="140">
        <f>SUM(AK12:AK21)</f>
        <v>0</v>
      </c>
    </row>
    <row r="26" spans="1:37" ht="15" customHeight="1" x14ac:dyDescent="0.3">
      <c r="A26" s="134">
        <v>1</v>
      </c>
      <c r="B26" s="136" t="s">
        <v>171</v>
      </c>
      <c r="C26" s="190">
        <f t="shared" ref="C26:C28" si="34">SUM(G26:K26)</f>
        <v>0</v>
      </c>
      <c r="D26" s="144">
        <f t="shared" ref="D26:D28" si="35">SUM(L26:W26)</f>
        <v>0</v>
      </c>
      <c r="E26" s="95">
        <f t="shared" ref="E26:E28" si="36">SUM(X26:AI26)</f>
        <v>0</v>
      </c>
      <c r="G26" s="70"/>
      <c r="H26" s="70"/>
      <c r="I26" s="70"/>
      <c r="J26" s="70"/>
      <c r="K26" s="70"/>
      <c r="L26" s="70"/>
      <c r="M26" s="70"/>
      <c r="N26" s="70"/>
      <c r="O26" s="70"/>
      <c r="P26" s="70"/>
      <c r="Q26" s="70"/>
      <c r="R26" s="70"/>
      <c r="S26" s="70"/>
      <c r="T26" s="70"/>
      <c r="U26" s="70"/>
      <c r="V26" s="70"/>
      <c r="W26" s="70"/>
      <c r="X26" s="185"/>
      <c r="Y26" s="70"/>
      <c r="Z26" s="124"/>
      <c r="AA26" s="124"/>
      <c r="AB26" s="124"/>
      <c r="AC26" s="124"/>
      <c r="AD26" s="124"/>
      <c r="AE26" s="124"/>
      <c r="AF26" s="124"/>
      <c r="AG26" s="124"/>
      <c r="AH26" s="124"/>
      <c r="AI26" s="124"/>
      <c r="AJ26" s="124"/>
      <c r="AK26" s="124"/>
    </row>
    <row r="27" spans="1:37" ht="15.6" x14ac:dyDescent="0.3">
      <c r="A27" s="134">
        <v>2</v>
      </c>
      <c r="B27" s="136" t="s">
        <v>172</v>
      </c>
      <c r="C27" s="190">
        <f t="shared" si="34"/>
        <v>0</v>
      </c>
      <c r="D27" s="144">
        <f t="shared" si="35"/>
        <v>0</v>
      </c>
      <c r="E27" s="95">
        <f t="shared" si="36"/>
        <v>0</v>
      </c>
      <c r="G27" s="70"/>
      <c r="H27" s="70"/>
      <c r="I27" s="70"/>
      <c r="J27" s="70"/>
      <c r="K27" s="70"/>
      <c r="L27" s="70"/>
      <c r="M27" s="70"/>
      <c r="N27" s="70"/>
      <c r="O27" s="70"/>
      <c r="P27" s="70"/>
      <c r="Q27" s="70"/>
      <c r="R27" s="70"/>
      <c r="S27" s="70"/>
      <c r="T27" s="70"/>
      <c r="U27" s="70"/>
      <c r="V27" s="70"/>
      <c r="W27" s="70"/>
      <c r="X27" s="185"/>
      <c r="Y27" s="70"/>
      <c r="Z27" s="124"/>
      <c r="AA27" s="124"/>
      <c r="AB27" s="124"/>
      <c r="AC27" s="124"/>
      <c r="AD27" s="124"/>
      <c r="AE27" s="124"/>
      <c r="AF27" s="124"/>
      <c r="AG27" s="124"/>
      <c r="AH27" s="124"/>
      <c r="AI27" s="124"/>
      <c r="AJ27" s="124"/>
      <c r="AK27" s="124"/>
    </row>
    <row r="28" spans="1:37" ht="15" customHeight="1" x14ac:dyDescent="0.3">
      <c r="A28" s="134">
        <v>3</v>
      </c>
      <c r="B28" s="136" t="s">
        <v>173</v>
      </c>
      <c r="C28" s="190">
        <f t="shared" si="34"/>
        <v>0</v>
      </c>
      <c r="D28" s="144">
        <f t="shared" si="35"/>
        <v>0</v>
      </c>
      <c r="E28" s="95">
        <f t="shared" si="36"/>
        <v>0</v>
      </c>
      <c r="G28" s="70">
        <f>'3. BVC'!G24</f>
        <v>0</v>
      </c>
      <c r="H28" s="70">
        <f>'3. BVC'!H24</f>
        <v>0</v>
      </c>
      <c r="I28" s="70">
        <f>'3. BVC'!I24</f>
        <v>0</v>
      </c>
      <c r="J28" s="70">
        <f>'3. BVC'!J24</f>
        <v>0</v>
      </c>
      <c r="K28" s="70">
        <f>'3. BVC'!K24</f>
        <v>0</v>
      </c>
      <c r="L28" s="70">
        <f>'3. BVC'!L24</f>
        <v>0</v>
      </c>
      <c r="M28" s="70">
        <f>'3. BVC'!M24</f>
        <v>0</v>
      </c>
      <c r="N28" s="70">
        <f>'3. BVC'!N24</f>
        <v>0</v>
      </c>
      <c r="O28" s="70">
        <f>'3. BVC'!O24</f>
        <v>0</v>
      </c>
      <c r="P28" s="70">
        <f>'3. BVC'!P24</f>
        <v>0</v>
      </c>
      <c r="Q28" s="70">
        <f>'3. BVC'!Q24</f>
        <v>0</v>
      </c>
      <c r="R28" s="70">
        <f>'3. BVC'!R24</f>
        <v>0</v>
      </c>
      <c r="S28" s="70">
        <f>'3. BVC'!S24</f>
        <v>0</v>
      </c>
      <c r="T28" s="70">
        <f>'3. BVC'!T24</f>
        <v>0</v>
      </c>
      <c r="U28" s="70">
        <f>'3. BVC'!U24</f>
        <v>0</v>
      </c>
      <c r="V28" s="70">
        <f>'3. BVC'!V24</f>
        <v>0</v>
      </c>
      <c r="W28" s="70">
        <f>'3. BVC'!W24</f>
        <v>0</v>
      </c>
      <c r="X28" s="185">
        <f>'3. BVC'!X24</f>
        <v>0</v>
      </c>
      <c r="Y28" s="70">
        <f>'3. BVC'!Y24</f>
        <v>0</v>
      </c>
      <c r="Z28" s="124">
        <f>'3. BVC'!Z24</f>
        <v>0</v>
      </c>
      <c r="AA28" s="124">
        <f>'3. BVC'!AA24</f>
        <v>0</v>
      </c>
      <c r="AB28" s="124">
        <f>'3. BVC'!AB24</f>
        <v>0</v>
      </c>
      <c r="AC28" s="124">
        <f>'3. BVC'!AC24</f>
        <v>0</v>
      </c>
      <c r="AD28" s="124">
        <f>'3. BVC'!AD24</f>
        <v>0</v>
      </c>
      <c r="AE28" s="124">
        <f>'3. BVC'!AE24</f>
        <v>0</v>
      </c>
      <c r="AF28" s="124">
        <f>'3. BVC'!AF24</f>
        <v>0</v>
      </c>
      <c r="AG28" s="124">
        <f>'3. BVC'!AG24</f>
        <v>0</v>
      </c>
      <c r="AH28" s="124">
        <f>'3. BVC'!AH24</f>
        <v>0</v>
      </c>
      <c r="AI28" s="124">
        <f>'3. BVC'!AI24</f>
        <v>0</v>
      </c>
      <c r="AJ28" s="124">
        <f>'3. BVC'!AJ24</f>
        <v>0</v>
      </c>
      <c r="AK28" s="124">
        <f>'3. BVC'!AK24</f>
        <v>0</v>
      </c>
    </row>
    <row r="29" spans="1:37" ht="15" customHeight="1" x14ac:dyDescent="0.3">
      <c r="A29" s="189" t="s">
        <v>178</v>
      </c>
      <c r="B29" s="132" t="s">
        <v>179</v>
      </c>
      <c r="C29" s="187">
        <f>SUM(C17:C25)</f>
        <v>0</v>
      </c>
      <c r="D29" s="187">
        <f>SUM(D17:D25)</f>
        <v>0</v>
      </c>
      <c r="E29" s="187">
        <f>SUM(E17:E25)</f>
        <v>0</v>
      </c>
      <c r="G29" s="140">
        <f>SUM(G17:G25)</f>
        <v>0</v>
      </c>
      <c r="H29" s="187">
        <f>SUM(H17:H25)</f>
        <v>0</v>
      </c>
      <c r="I29" s="187">
        <f>SUM(I17:I25)</f>
        <v>0</v>
      </c>
      <c r="J29" s="187">
        <f>SUM(J17:J25)</f>
        <v>0</v>
      </c>
      <c r="K29" s="187">
        <f>SUM(K17:K25)</f>
        <v>0</v>
      </c>
      <c r="L29" s="187">
        <f>SUM(L17:L25)</f>
        <v>0</v>
      </c>
      <c r="M29" s="187">
        <f>SUM(M17:M25)</f>
        <v>0</v>
      </c>
      <c r="N29" s="187">
        <f>SUM(N17:N25)</f>
        <v>0</v>
      </c>
      <c r="O29" s="187">
        <f>SUM(O17:O25)</f>
        <v>0</v>
      </c>
      <c r="P29" s="187">
        <f>SUM(P17:P25)</f>
        <v>0</v>
      </c>
      <c r="Q29" s="187">
        <f>SUM(Q17:Q25)</f>
        <v>0</v>
      </c>
      <c r="R29" s="187">
        <f>SUM(R17:R25)</f>
        <v>0</v>
      </c>
      <c r="S29" s="187">
        <f>SUM(S17:S25)</f>
        <v>0</v>
      </c>
      <c r="T29" s="187">
        <f>SUM(T17:T25)</f>
        <v>0</v>
      </c>
      <c r="U29" s="187">
        <f>SUM(U17:U25)</f>
        <v>0</v>
      </c>
      <c r="V29" s="187">
        <f>SUM(V17:V25)</f>
        <v>0</v>
      </c>
      <c r="W29" s="187">
        <f>SUM(W17:W25)</f>
        <v>0</v>
      </c>
      <c r="X29" s="187">
        <f>SUM(X17:X25)</f>
        <v>0</v>
      </c>
      <c r="Y29" s="187">
        <f>SUM(Y17:Y25)</f>
        <v>0</v>
      </c>
      <c r="Z29" s="187">
        <f>SUM(Z17:Z25)</f>
        <v>0</v>
      </c>
      <c r="AA29" s="187">
        <f>SUM(AA17:AA25)</f>
        <v>0</v>
      </c>
      <c r="AB29" s="187">
        <f>SUM(AB17:AB25)</f>
        <v>0</v>
      </c>
      <c r="AC29" s="187">
        <f>SUM(AC17:AC25)</f>
        <v>0</v>
      </c>
      <c r="AD29" s="187">
        <f>SUM(AD17:AD25)</f>
        <v>0</v>
      </c>
      <c r="AE29" s="187">
        <f>SUM(AE17:AE25)</f>
        <v>0</v>
      </c>
      <c r="AF29" s="187">
        <f>SUM(AF17:AF25)</f>
        <v>0</v>
      </c>
      <c r="AG29" s="187">
        <f>SUM(AG17:AG25)</f>
        <v>0</v>
      </c>
      <c r="AH29" s="187">
        <f>SUM(AH17:AH25)</f>
        <v>0</v>
      </c>
      <c r="AI29" s="187">
        <f>SUM(AI17:AI25)</f>
        <v>0</v>
      </c>
      <c r="AJ29" s="187">
        <f>SUM(AJ17:AJ25)</f>
        <v>0</v>
      </c>
      <c r="AK29" s="187">
        <f>SUM(AK17:AK25)</f>
        <v>0</v>
      </c>
    </row>
    <row r="30" spans="1:37" ht="15.6" x14ac:dyDescent="0.3">
      <c r="A30" s="189" t="s">
        <v>180</v>
      </c>
      <c r="B30" s="184" t="s">
        <v>181</v>
      </c>
      <c r="C30" s="191">
        <f>C11+C22+C25+C29</f>
        <v>0</v>
      </c>
      <c r="D30" s="191">
        <f>D11+D22+D25+D29</f>
        <v>0</v>
      </c>
      <c r="E30" s="191">
        <f>E11+E22+E25+E29</f>
        <v>0</v>
      </c>
      <c r="G30" s="140">
        <f>G11+G22+G25+G29</f>
        <v>0</v>
      </c>
      <c r="H30" s="191">
        <f>H11+H22+H25+H29</f>
        <v>0</v>
      </c>
      <c r="I30" s="191">
        <f>I11+I22+I25+I29</f>
        <v>0</v>
      </c>
      <c r="J30" s="191">
        <f>J11+J22+J25+J29</f>
        <v>0</v>
      </c>
      <c r="K30" s="191">
        <f>K11+K22+K25+K29</f>
        <v>0</v>
      </c>
      <c r="L30" s="191">
        <f>L11+L22+L25+L29</f>
        <v>0</v>
      </c>
      <c r="M30" s="191">
        <f>M11+M22+M25+M29</f>
        <v>0</v>
      </c>
      <c r="N30" s="191">
        <f>N11+N22+N25+N29</f>
        <v>0</v>
      </c>
      <c r="O30" s="191">
        <f>O11+O22+O25+O29</f>
        <v>0</v>
      </c>
      <c r="P30" s="191">
        <f>P11+P22+P25+P29</f>
        <v>0</v>
      </c>
      <c r="Q30" s="191">
        <f>Q11+Q22+Q25+Q29</f>
        <v>0</v>
      </c>
      <c r="R30" s="191">
        <f>R11+R22+R25+R29</f>
        <v>0</v>
      </c>
      <c r="S30" s="191">
        <f>S11+S22+S25+S29</f>
        <v>0</v>
      </c>
      <c r="T30" s="191">
        <f>T11+T22+T25+T29</f>
        <v>0</v>
      </c>
      <c r="U30" s="191">
        <f>U11+U22+U25+U29</f>
        <v>0</v>
      </c>
      <c r="V30" s="191">
        <f>V11+V22+V25+V29</f>
        <v>0</v>
      </c>
      <c r="W30" s="191">
        <f>W11+W22+W25+W29</f>
        <v>0</v>
      </c>
      <c r="X30" s="191">
        <f>X11+X22+X25+X29</f>
        <v>0</v>
      </c>
      <c r="Y30" s="191">
        <f>Y11+Y22+Y25+Y29</f>
        <v>0</v>
      </c>
      <c r="Z30" s="191">
        <f>Z11+Z22+Z25+Z29</f>
        <v>0</v>
      </c>
      <c r="AA30" s="191">
        <f>AA11+AA22+AA25+AA29</f>
        <v>0</v>
      </c>
      <c r="AB30" s="191">
        <f>AB11+AB22+AB25+AB29</f>
        <v>0</v>
      </c>
      <c r="AC30" s="191">
        <f>AC11+AC22+AC25+AC29</f>
        <v>0</v>
      </c>
      <c r="AD30" s="191">
        <f>AD11+AD22+AD25+AD29</f>
        <v>0</v>
      </c>
      <c r="AE30" s="191">
        <f>AE11+AE22+AE25+AE29</f>
        <v>0</v>
      </c>
      <c r="AF30" s="191">
        <f>AF11+AF22+AF25+AF29</f>
        <v>0</v>
      </c>
      <c r="AG30" s="191">
        <f>AG11+AG22+AG25+AG29</f>
        <v>0</v>
      </c>
      <c r="AH30" s="191">
        <f>AH11+AH22+AH25+AH29</f>
        <v>0</v>
      </c>
      <c r="AI30" s="191">
        <f>AI11+AI22+AI25+AI29</f>
        <v>0</v>
      </c>
      <c r="AJ30" s="191">
        <f>AJ11+AJ22+AJ25+AJ29</f>
        <v>0</v>
      </c>
      <c r="AK30" s="191">
        <f>AK11+AK22+AK25+AK29</f>
        <v>0</v>
      </c>
    </row>
    <row r="31" spans="1:37" ht="15" customHeight="1" x14ac:dyDescent="0.3">
      <c r="A31" s="189" t="s">
        <v>182</v>
      </c>
      <c r="B31" s="184" t="s">
        <v>183</v>
      </c>
      <c r="C31" s="191">
        <f>C4-C30</f>
        <v>0</v>
      </c>
      <c r="D31" s="191">
        <f>D4-D30</f>
        <v>0</v>
      </c>
      <c r="E31" s="191">
        <f>E4-E30</f>
        <v>0</v>
      </c>
      <c r="G31" s="140">
        <f>G4-G30</f>
        <v>0</v>
      </c>
      <c r="H31" s="191">
        <f>H4-H30</f>
        <v>0</v>
      </c>
      <c r="I31" s="191">
        <f>I4-I30</f>
        <v>0</v>
      </c>
      <c r="J31" s="191">
        <f>J4-J30</f>
        <v>0</v>
      </c>
      <c r="K31" s="191">
        <f>K4-K30</f>
        <v>0</v>
      </c>
      <c r="L31" s="191">
        <f>L4-L30</f>
        <v>0</v>
      </c>
      <c r="M31" s="191">
        <f>M4-M30</f>
        <v>0</v>
      </c>
      <c r="N31" s="191">
        <f>N4-N30</f>
        <v>0</v>
      </c>
      <c r="O31" s="191">
        <f>O4-O30</f>
        <v>0</v>
      </c>
      <c r="P31" s="191">
        <f>P4-P30</f>
        <v>0</v>
      </c>
      <c r="Q31" s="191">
        <f>Q4-Q30</f>
        <v>0</v>
      </c>
      <c r="R31" s="191">
        <f>R4-R30</f>
        <v>0</v>
      </c>
      <c r="S31" s="191">
        <f>S4-S30</f>
        <v>0</v>
      </c>
      <c r="T31" s="191">
        <f>T4-T30</f>
        <v>0</v>
      </c>
      <c r="U31" s="191">
        <f>U4-U30</f>
        <v>0</v>
      </c>
      <c r="V31" s="191">
        <f>V4-V30</f>
        <v>0</v>
      </c>
      <c r="W31" s="191">
        <f>W4-W30</f>
        <v>0</v>
      </c>
      <c r="X31" s="191">
        <f>X4-X30</f>
        <v>0</v>
      </c>
      <c r="Y31" s="191">
        <f>Y4-Y30</f>
        <v>0</v>
      </c>
      <c r="Z31" s="191">
        <f>Z4-Z30</f>
        <v>0</v>
      </c>
      <c r="AA31" s="191">
        <f>AA4-AA30</f>
        <v>0</v>
      </c>
      <c r="AB31" s="191">
        <f>AB4-AB30</f>
        <v>0</v>
      </c>
      <c r="AC31" s="191">
        <f>AC4-AC30</f>
        <v>0</v>
      </c>
      <c r="AD31" s="191">
        <f>AD4-AD30</f>
        <v>0</v>
      </c>
      <c r="AE31" s="191">
        <f>AE4-AE30</f>
        <v>0</v>
      </c>
      <c r="AF31" s="191">
        <f>AF4-AF30</f>
        <v>0</v>
      </c>
      <c r="AG31" s="191">
        <f>AG4-AG30</f>
        <v>0</v>
      </c>
      <c r="AH31" s="191">
        <f>AH4-AH30</f>
        <v>0</v>
      </c>
      <c r="AI31" s="191">
        <f>AI4-AI30</f>
        <v>0</v>
      </c>
      <c r="AJ31" s="191">
        <f>AJ4-AJ30</f>
        <v>0</v>
      </c>
      <c r="AK31" s="191">
        <f>AK4-AK30</f>
        <v>0</v>
      </c>
    </row>
    <row r="32" spans="1:37" ht="15" customHeight="1" x14ac:dyDescent="0.3">
      <c r="A32" s="94" t="s">
        <v>184</v>
      </c>
      <c r="B32" s="101" t="s">
        <v>2</v>
      </c>
      <c r="C32" s="187">
        <f>C3+C31</f>
        <v>0</v>
      </c>
      <c r="D32" s="187">
        <f>D3+D31</f>
        <v>0</v>
      </c>
      <c r="E32" s="187">
        <f>E3+E31</f>
        <v>0</v>
      </c>
      <c r="G32" s="140">
        <f>G3+G31</f>
        <v>0</v>
      </c>
      <c r="H32" s="187">
        <f>H3+H31</f>
        <v>0</v>
      </c>
      <c r="I32" s="187">
        <f>I3+I31</f>
        <v>0</v>
      </c>
      <c r="J32" s="187">
        <f>J3+J31</f>
        <v>0</v>
      </c>
      <c r="K32" s="187">
        <f>K3+K31</f>
        <v>0</v>
      </c>
      <c r="L32" s="187">
        <f>L3+L31</f>
        <v>0</v>
      </c>
      <c r="M32" s="187">
        <f>M3+M31</f>
        <v>0</v>
      </c>
      <c r="N32" s="187">
        <f>N3+N31</f>
        <v>0</v>
      </c>
      <c r="O32" s="187">
        <f>O3+O31</f>
        <v>0</v>
      </c>
      <c r="P32" s="187">
        <f>P3+P31</f>
        <v>0</v>
      </c>
      <c r="Q32" s="187">
        <f>Q3+Q31</f>
        <v>0</v>
      </c>
      <c r="R32" s="187">
        <f>R3+R31</f>
        <v>0</v>
      </c>
      <c r="S32" s="187">
        <f>S3+S31</f>
        <v>0</v>
      </c>
      <c r="T32" s="187">
        <f>T3+T31</f>
        <v>0</v>
      </c>
      <c r="U32" s="187">
        <f>U3+U31</f>
        <v>0</v>
      </c>
      <c r="V32" s="187">
        <f>V3+V31</f>
        <v>0</v>
      </c>
      <c r="W32" s="187">
        <f>W3+W31</f>
        <v>0</v>
      </c>
      <c r="X32" s="187">
        <f>X3+X31</f>
        <v>0</v>
      </c>
      <c r="Y32" s="187">
        <f>Y3+Y31</f>
        <v>0</v>
      </c>
      <c r="Z32" s="187">
        <f>Z3+Z31</f>
        <v>0</v>
      </c>
      <c r="AA32" s="187">
        <f>AA3+AA31</f>
        <v>0</v>
      </c>
      <c r="AB32" s="187">
        <f>AB3+AB31</f>
        <v>0</v>
      </c>
      <c r="AC32" s="187">
        <f>AC3+AC31</f>
        <v>0</v>
      </c>
      <c r="AD32" s="187">
        <f>AD3+AD31</f>
        <v>0</v>
      </c>
      <c r="AE32" s="187">
        <f>AE3+AE31</f>
        <v>0</v>
      </c>
      <c r="AF32" s="187">
        <f>AF3+AF31</f>
        <v>0</v>
      </c>
      <c r="AG32" s="187">
        <f>AG3+AG31</f>
        <v>0</v>
      </c>
      <c r="AH32" s="187">
        <f>AH3+AH31</f>
        <v>0</v>
      </c>
      <c r="AI32" s="187">
        <f>AI3+AI31</f>
        <v>0</v>
      </c>
      <c r="AJ32" s="187">
        <f>AJ3+AJ31</f>
        <v>0</v>
      </c>
      <c r="AK32" s="187">
        <f>AK3+AK31</f>
        <v>0</v>
      </c>
    </row>
  </sheetData>
  <sheetProtection sheet="1" objects="1" scenarios="1"/>
  <protectedRanges>
    <protectedRange sqref="G23:AK24 G26:AK27" name="Zonă3"/>
    <protectedRange sqref="G3" name="Zonă1"/>
    <protectedRange sqref="G6:AK8" name="Zonă2"/>
  </protectedRanges>
  <mergeCells count="5">
    <mergeCell ref="A1:A2"/>
    <mergeCell ref="B1:B2"/>
    <mergeCell ref="C1:C2"/>
    <mergeCell ref="D1:D2"/>
    <mergeCell ref="E1:E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45"/>
  <sheetViews>
    <sheetView workbookViewId="0">
      <pane xSplit="2" topLeftCell="C1" activePane="topRight" state="frozen"/>
      <selection pane="topRight" activeCell="J39" sqref="J39"/>
    </sheetView>
  </sheetViews>
  <sheetFormatPr defaultColWidth="14.44140625" defaultRowHeight="15" customHeight="1" x14ac:dyDescent="0.3"/>
  <cols>
    <col min="1" max="1" width="39.109375" customWidth="1"/>
    <col min="2" max="2" width="6.44140625" customWidth="1"/>
    <col min="3" max="3" width="7.5546875" customWidth="1"/>
    <col min="4" max="18" width="7.109375" customWidth="1"/>
    <col min="19" max="19" width="9.21875" customWidth="1"/>
    <col min="20" max="20" width="9.88671875" customWidth="1"/>
    <col min="21" max="32" width="9.44140625" customWidth="1"/>
    <col min="33" max="33" width="8.6640625" customWidth="1"/>
    <col min="34" max="34" width="9.88671875" customWidth="1"/>
  </cols>
  <sheetData>
    <row r="1" spans="1:25" ht="14.4" x14ac:dyDescent="0.3">
      <c r="A1" s="148" t="s">
        <v>189</v>
      </c>
      <c r="B1" s="148"/>
      <c r="C1" s="148"/>
      <c r="D1" s="148"/>
      <c r="E1" s="148"/>
      <c r="F1" s="148"/>
      <c r="G1" s="148"/>
      <c r="H1" s="148"/>
      <c r="I1" s="148"/>
      <c r="J1" s="148"/>
      <c r="K1" s="148"/>
      <c r="L1" s="148"/>
      <c r="M1" s="148"/>
      <c r="N1" s="148"/>
      <c r="O1" s="148"/>
      <c r="P1" s="148"/>
      <c r="Q1" s="148"/>
      <c r="R1" s="148"/>
      <c r="S1" s="148"/>
      <c r="T1" s="148"/>
      <c r="U1" s="148"/>
      <c r="V1" s="148"/>
      <c r="W1" s="148"/>
    </row>
    <row r="2" spans="1:25" ht="14.4" x14ac:dyDescent="0.3">
      <c r="A2" s="148" t="s">
        <v>204</v>
      </c>
      <c r="B2" s="148"/>
      <c r="C2" s="2"/>
      <c r="D2" s="2"/>
      <c r="E2" s="2"/>
      <c r="F2" s="2"/>
      <c r="G2" s="2"/>
      <c r="H2" s="148"/>
      <c r="I2" s="148"/>
      <c r="J2" s="148"/>
      <c r="K2" s="148"/>
      <c r="L2" s="148"/>
      <c r="M2" s="148"/>
      <c r="N2" s="148"/>
      <c r="O2" s="148"/>
      <c r="P2" s="148"/>
      <c r="Q2" s="148"/>
      <c r="R2" s="148"/>
      <c r="S2" s="148" t="s">
        <v>205</v>
      </c>
      <c r="T2" s="148"/>
      <c r="U2" s="148"/>
      <c r="V2" s="148"/>
      <c r="W2" s="148"/>
    </row>
    <row r="3" spans="1:25" ht="14.4" x14ac:dyDescent="0.3">
      <c r="A3" s="171" t="s">
        <v>210</v>
      </c>
      <c r="B3" s="168" t="s">
        <v>13</v>
      </c>
      <c r="C3" s="169" t="s">
        <v>203</v>
      </c>
      <c r="D3" s="145" t="s">
        <v>54</v>
      </c>
      <c r="E3" s="145" t="s">
        <v>55</v>
      </c>
      <c r="F3" s="145" t="s">
        <v>56</v>
      </c>
      <c r="G3" s="147" t="s">
        <v>57</v>
      </c>
      <c r="H3" s="151" t="s">
        <v>58</v>
      </c>
      <c r="I3" s="149"/>
      <c r="J3" s="149"/>
      <c r="K3" s="149"/>
      <c r="L3" s="149"/>
      <c r="M3" s="149"/>
      <c r="N3" s="149"/>
      <c r="O3" s="149"/>
      <c r="P3" s="149"/>
      <c r="Q3" s="149"/>
      <c r="R3" s="149"/>
      <c r="S3" s="168" t="s">
        <v>202</v>
      </c>
      <c r="T3" s="169" t="s">
        <v>203</v>
      </c>
      <c r="U3" s="166" t="s">
        <v>54</v>
      </c>
      <c r="V3" s="145" t="s">
        <v>55</v>
      </c>
      <c r="W3" s="145" t="s">
        <v>56</v>
      </c>
      <c r="X3" s="147" t="s">
        <v>57</v>
      </c>
      <c r="Y3" s="151" t="s">
        <v>58</v>
      </c>
    </row>
    <row r="4" spans="1:25" ht="14.4" x14ac:dyDescent="0.3">
      <c r="A4" s="172"/>
      <c r="B4" s="168"/>
      <c r="C4" s="176"/>
      <c r="D4" s="146">
        <v>45870</v>
      </c>
      <c r="E4" s="146">
        <v>45901</v>
      </c>
      <c r="F4" s="146">
        <v>45931</v>
      </c>
      <c r="G4" s="146">
        <v>45962</v>
      </c>
      <c r="H4" s="150">
        <v>45992</v>
      </c>
      <c r="S4" s="175"/>
      <c r="T4" s="176"/>
      <c r="U4" s="177">
        <v>45870</v>
      </c>
      <c r="V4" s="178">
        <v>45901</v>
      </c>
      <c r="W4" s="178">
        <v>45931</v>
      </c>
      <c r="X4" s="178">
        <v>45962</v>
      </c>
      <c r="Y4" s="179">
        <v>45992</v>
      </c>
    </row>
    <row r="5" spans="1:25" ht="14.4" x14ac:dyDescent="0.3">
      <c r="A5" s="3"/>
      <c r="B5" s="71"/>
      <c r="C5" s="1">
        <f>SUM(D5:H5)</f>
        <v>0</v>
      </c>
      <c r="D5" s="1"/>
      <c r="E5" s="1"/>
      <c r="F5" s="1"/>
      <c r="G5" s="1"/>
      <c r="H5" s="1"/>
      <c r="S5" s="157"/>
      <c r="T5" s="180">
        <f>SUM(U5:Y5)</f>
        <v>0</v>
      </c>
      <c r="U5" s="157">
        <f>D5*$S5</f>
        <v>0</v>
      </c>
      <c r="V5" s="157">
        <f t="shared" ref="V5:Y5" si="0">E5*$S5</f>
        <v>0</v>
      </c>
      <c r="W5" s="157">
        <f t="shared" si="0"/>
        <v>0</v>
      </c>
      <c r="X5" s="157">
        <f t="shared" si="0"/>
        <v>0</v>
      </c>
      <c r="Y5" s="157">
        <f t="shared" si="0"/>
        <v>0</v>
      </c>
    </row>
    <row r="6" spans="1:25" ht="14.4" x14ac:dyDescent="0.3">
      <c r="A6" s="3"/>
      <c r="B6" s="3"/>
      <c r="C6" s="1">
        <f>SUM(D6:H6)</f>
        <v>0</v>
      </c>
      <c r="D6" s="1"/>
      <c r="E6" s="1"/>
      <c r="F6" s="1"/>
      <c r="G6" s="1"/>
      <c r="H6" s="1"/>
      <c r="S6" s="157"/>
      <c r="T6" s="180">
        <f t="shared" ref="T6:T12" si="1">SUM(U6:Y6)</f>
        <v>0</v>
      </c>
      <c r="U6" s="157">
        <f t="shared" ref="U6:U12" si="2">D6*$S6</f>
        <v>0</v>
      </c>
      <c r="V6" s="157">
        <f t="shared" ref="V6:V12" si="3">E6*$S6</f>
        <v>0</v>
      </c>
      <c r="W6" s="157">
        <f t="shared" ref="W6:W12" si="4">F6*$S6</f>
        <v>0</v>
      </c>
      <c r="X6" s="157">
        <f t="shared" ref="X6:X12" si="5">G6*$S6</f>
        <v>0</v>
      </c>
      <c r="Y6" s="157">
        <f t="shared" ref="Y6:Y12" si="6">H6*$S6</f>
        <v>0</v>
      </c>
    </row>
    <row r="7" spans="1:25" ht="14.4" x14ac:dyDescent="0.3">
      <c r="A7" s="3"/>
      <c r="B7" s="3"/>
      <c r="C7" s="1">
        <f>SUM(D7:H7)</f>
        <v>0</v>
      </c>
      <c r="D7" s="1"/>
      <c r="E7" s="1"/>
      <c r="F7" s="1"/>
      <c r="G7" s="1"/>
      <c r="H7" s="1"/>
      <c r="S7" s="157"/>
      <c r="T7" s="180">
        <f t="shared" si="1"/>
        <v>0</v>
      </c>
      <c r="U7" s="157">
        <f t="shared" si="2"/>
        <v>0</v>
      </c>
      <c r="V7" s="157">
        <f t="shared" si="3"/>
        <v>0</v>
      </c>
      <c r="W7" s="157">
        <f t="shared" si="4"/>
        <v>0</v>
      </c>
      <c r="X7" s="157">
        <f t="shared" si="5"/>
        <v>0</v>
      </c>
      <c r="Y7" s="157">
        <f t="shared" si="6"/>
        <v>0</v>
      </c>
    </row>
    <row r="8" spans="1:25" ht="14.4" x14ac:dyDescent="0.3">
      <c r="A8" s="3"/>
      <c r="B8" s="3"/>
      <c r="C8" s="1">
        <f>SUM(D8:H8)</f>
        <v>0</v>
      </c>
      <c r="D8" s="1"/>
      <c r="E8" s="1"/>
      <c r="F8" s="1"/>
      <c r="G8" s="1"/>
      <c r="H8" s="1"/>
      <c r="S8" s="157"/>
      <c r="T8" s="180">
        <f t="shared" si="1"/>
        <v>0</v>
      </c>
      <c r="U8" s="157">
        <f t="shared" si="2"/>
        <v>0</v>
      </c>
      <c r="V8" s="157">
        <f t="shared" si="3"/>
        <v>0</v>
      </c>
      <c r="W8" s="157">
        <f t="shared" si="4"/>
        <v>0</v>
      </c>
      <c r="X8" s="157">
        <f t="shared" si="5"/>
        <v>0</v>
      </c>
      <c r="Y8" s="157">
        <f t="shared" si="6"/>
        <v>0</v>
      </c>
    </row>
    <row r="9" spans="1:25" ht="14.4" x14ac:dyDescent="0.3">
      <c r="A9" s="4"/>
      <c r="B9" s="3"/>
      <c r="C9" s="1">
        <f>SUM(D9:H9)</f>
        <v>0</v>
      </c>
      <c r="D9" s="1"/>
      <c r="E9" s="1"/>
      <c r="F9" s="1"/>
      <c r="G9" s="1"/>
      <c r="H9" s="1"/>
      <c r="S9" s="157"/>
      <c r="T9" s="180">
        <f t="shared" si="1"/>
        <v>0</v>
      </c>
      <c r="U9" s="157">
        <f t="shared" si="2"/>
        <v>0</v>
      </c>
      <c r="V9" s="157">
        <f t="shared" si="3"/>
        <v>0</v>
      </c>
      <c r="W9" s="157">
        <f t="shared" si="4"/>
        <v>0</v>
      </c>
      <c r="X9" s="157">
        <f t="shared" si="5"/>
        <v>0</v>
      </c>
      <c r="Y9" s="157">
        <f t="shared" si="6"/>
        <v>0</v>
      </c>
    </row>
    <row r="10" spans="1:25" ht="14.4" x14ac:dyDescent="0.3">
      <c r="A10" s="3"/>
      <c r="B10" s="3"/>
      <c r="C10" s="1">
        <f>SUM(D10:H10)</f>
        <v>0</v>
      </c>
      <c r="D10" s="1"/>
      <c r="E10" s="1"/>
      <c r="F10" s="1"/>
      <c r="G10" s="1"/>
      <c r="H10" s="1"/>
      <c r="S10" s="157"/>
      <c r="T10" s="180">
        <f t="shared" si="1"/>
        <v>0</v>
      </c>
      <c r="U10" s="157">
        <f t="shared" si="2"/>
        <v>0</v>
      </c>
      <c r="V10" s="157">
        <f t="shared" si="3"/>
        <v>0</v>
      </c>
      <c r="W10" s="157">
        <f t="shared" si="4"/>
        <v>0</v>
      </c>
      <c r="X10" s="157">
        <f t="shared" si="5"/>
        <v>0</v>
      </c>
      <c r="Y10" s="157">
        <f t="shared" si="6"/>
        <v>0</v>
      </c>
    </row>
    <row r="11" spans="1:25" ht="14.4" x14ac:dyDescent="0.3">
      <c r="A11" s="4"/>
      <c r="B11" s="3"/>
      <c r="C11" s="1">
        <f>SUM(D11:H11)</f>
        <v>0</v>
      </c>
      <c r="D11" s="1"/>
      <c r="E11" s="1"/>
      <c r="F11" s="1"/>
      <c r="G11" s="1"/>
      <c r="H11" s="1"/>
      <c r="S11" s="157"/>
      <c r="T11" s="180">
        <f t="shared" si="1"/>
        <v>0</v>
      </c>
      <c r="U11" s="157">
        <f t="shared" si="2"/>
        <v>0</v>
      </c>
      <c r="V11" s="157">
        <f t="shared" si="3"/>
        <v>0</v>
      </c>
      <c r="W11" s="157">
        <f t="shared" si="4"/>
        <v>0</v>
      </c>
      <c r="X11" s="157">
        <f t="shared" si="5"/>
        <v>0</v>
      </c>
      <c r="Y11" s="157">
        <f t="shared" si="6"/>
        <v>0</v>
      </c>
    </row>
    <row r="12" spans="1:25" ht="14.4" x14ac:dyDescent="0.3">
      <c r="A12" s="3"/>
      <c r="B12" s="3"/>
      <c r="C12" s="1">
        <f>SUM(D12:H12)</f>
        <v>0</v>
      </c>
      <c r="D12" s="1"/>
      <c r="E12" s="1"/>
      <c r="F12" s="1"/>
      <c r="G12" s="1"/>
      <c r="H12" s="1"/>
      <c r="S12" s="157"/>
      <c r="T12" s="180">
        <f t="shared" si="1"/>
        <v>0</v>
      </c>
      <c r="U12" s="157">
        <f t="shared" si="2"/>
        <v>0</v>
      </c>
      <c r="V12" s="157">
        <f t="shared" si="3"/>
        <v>0</v>
      </c>
      <c r="W12" s="157">
        <f t="shared" si="4"/>
        <v>0</v>
      </c>
      <c r="X12" s="157">
        <f t="shared" si="5"/>
        <v>0</v>
      </c>
      <c r="Y12" s="157">
        <f t="shared" si="6"/>
        <v>0</v>
      </c>
    </row>
    <row r="13" spans="1:25" ht="15" customHeight="1" x14ac:dyDescent="0.3">
      <c r="A13" s="75" t="s">
        <v>67</v>
      </c>
      <c r="B13" s="76"/>
      <c r="C13" s="1">
        <f>SUM(D13:H13)</f>
        <v>0</v>
      </c>
      <c r="D13" s="1">
        <f t="shared" ref="D13:H13" si="7">SUM(D5:D12)</f>
        <v>0</v>
      </c>
      <c r="E13" s="1">
        <f t="shared" si="7"/>
        <v>0</v>
      </c>
      <c r="F13" s="1">
        <f t="shared" si="7"/>
        <v>0</v>
      </c>
      <c r="G13" s="1">
        <f t="shared" si="7"/>
        <v>0</v>
      </c>
      <c r="H13" s="1">
        <f t="shared" si="7"/>
        <v>0</v>
      </c>
      <c r="S13" s="181"/>
      <c r="T13" s="157">
        <f>SUM(T5:T12)</f>
        <v>0</v>
      </c>
      <c r="U13" s="157">
        <f>SUM(U5:U12)</f>
        <v>0</v>
      </c>
      <c r="V13" s="157">
        <f t="shared" ref="V13:Y13" si="8">SUM(V5:V12)</f>
        <v>0</v>
      </c>
      <c r="W13" s="157">
        <f t="shared" si="8"/>
        <v>0</v>
      </c>
      <c r="X13" s="157">
        <f t="shared" si="8"/>
        <v>0</v>
      </c>
      <c r="Y13" s="157">
        <f t="shared" si="8"/>
        <v>0</v>
      </c>
    </row>
    <row r="17" spans="1:32" ht="14.4" x14ac:dyDescent="0.3">
      <c r="A17" s="148" t="s">
        <v>190</v>
      </c>
      <c r="B17" s="148"/>
      <c r="C17" s="148"/>
      <c r="D17" s="148"/>
      <c r="E17" s="148"/>
      <c r="F17" s="148"/>
      <c r="G17" s="148"/>
      <c r="H17" s="148"/>
      <c r="I17" s="148"/>
      <c r="J17" s="148"/>
      <c r="K17" s="148"/>
      <c r="L17" s="148"/>
      <c r="M17" s="148"/>
      <c r="N17" s="148"/>
      <c r="O17" s="148"/>
      <c r="P17" s="148"/>
      <c r="Q17" s="148"/>
      <c r="R17" s="148"/>
      <c r="S17" s="148"/>
      <c r="T17" s="148"/>
      <c r="U17" s="148"/>
      <c r="V17" s="148"/>
      <c r="W17" s="148"/>
    </row>
    <row r="18" spans="1:32" ht="14.4" x14ac:dyDescent="0.3">
      <c r="A18" s="148" t="s">
        <v>204</v>
      </c>
      <c r="B18" s="148"/>
      <c r="C18" s="2"/>
      <c r="D18" s="2"/>
      <c r="E18" s="2"/>
      <c r="F18" s="2"/>
      <c r="G18" s="2"/>
      <c r="H18" s="2"/>
      <c r="I18" s="2"/>
      <c r="J18" s="2"/>
      <c r="K18" s="2"/>
      <c r="L18" s="2"/>
      <c r="M18" s="2"/>
      <c r="N18" s="2"/>
      <c r="O18" s="148"/>
      <c r="P18" s="148"/>
      <c r="Q18" s="148"/>
      <c r="R18" s="148"/>
      <c r="S18" s="148" t="s">
        <v>205</v>
      </c>
      <c r="T18" s="148"/>
      <c r="U18" s="148"/>
      <c r="V18" s="148"/>
      <c r="W18" s="148"/>
    </row>
    <row r="19" spans="1:32" ht="14.4" x14ac:dyDescent="0.3">
      <c r="A19" s="171" t="s">
        <v>210</v>
      </c>
      <c r="B19" s="168" t="s">
        <v>13</v>
      </c>
      <c r="C19" s="169" t="s">
        <v>203</v>
      </c>
      <c r="D19" s="145" t="s">
        <v>54</v>
      </c>
      <c r="E19" s="145" t="s">
        <v>55</v>
      </c>
      <c r="F19" s="145" t="s">
        <v>56</v>
      </c>
      <c r="G19" s="145" t="s">
        <v>57</v>
      </c>
      <c r="H19" s="145" t="s">
        <v>58</v>
      </c>
      <c r="I19" s="145" t="s">
        <v>59</v>
      </c>
      <c r="J19" s="145" t="s">
        <v>60</v>
      </c>
      <c r="K19" s="145" t="s">
        <v>61</v>
      </c>
      <c r="L19" s="145" t="s">
        <v>62</v>
      </c>
      <c r="M19" s="145" t="s">
        <v>63</v>
      </c>
      <c r="N19" s="147" t="s">
        <v>64</v>
      </c>
      <c r="O19" s="151" t="s">
        <v>65</v>
      </c>
      <c r="P19" s="149"/>
      <c r="Q19" s="149"/>
      <c r="R19" s="149"/>
      <c r="S19" s="168" t="s">
        <v>202</v>
      </c>
      <c r="T19" s="169" t="s">
        <v>203</v>
      </c>
      <c r="U19" s="145" t="s">
        <v>54</v>
      </c>
      <c r="V19" s="145" t="s">
        <v>55</v>
      </c>
      <c r="W19" s="145" t="s">
        <v>56</v>
      </c>
      <c r="X19" s="145" t="s">
        <v>57</v>
      </c>
      <c r="Y19" s="145" t="s">
        <v>58</v>
      </c>
      <c r="Z19" s="145" t="s">
        <v>59</v>
      </c>
      <c r="AA19" s="145" t="s">
        <v>60</v>
      </c>
      <c r="AB19" s="145" t="s">
        <v>61</v>
      </c>
      <c r="AC19" s="145" t="s">
        <v>62</v>
      </c>
      <c r="AD19" s="145" t="s">
        <v>63</v>
      </c>
      <c r="AE19" s="147" t="s">
        <v>64</v>
      </c>
      <c r="AF19" s="151" t="s">
        <v>65</v>
      </c>
    </row>
    <row r="20" spans="1:32" ht="14.4" x14ac:dyDescent="0.3">
      <c r="A20" s="172"/>
      <c r="B20" s="168"/>
      <c r="C20" s="176"/>
      <c r="D20" s="146">
        <v>46023</v>
      </c>
      <c r="E20" s="146">
        <v>46054</v>
      </c>
      <c r="F20" s="146">
        <v>46082</v>
      </c>
      <c r="G20" s="146">
        <v>46113</v>
      </c>
      <c r="H20" s="146">
        <v>46143</v>
      </c>
      <c r="I20" s="146">
        <v>46174</v>
      </c>
      <c r="J20" s="146">
        <v>46204</v>
      </c>
      <c r="K20" s="146">
        <v>46235</v>
      </c>
      <c r="L20" s="146">
        <v>46266</v>
      </c>
      <c r="M20" s="146">
        <v>46296</v>
      </c>
      <c r="N20" s="146">
        <v>46327</v>
      </c>
      <c r="O20" s="150">
        <v>46357</v>
      </c>
      <c r="S20" s="175"/>
      <c r="T20" s="170"/>
      <c r="U20" s="146">
        <v>46023</v>
      </c>
      <c r="V20" s="146">
        <v>46054</v>
      </c>
      <c r="W20" s="146">
        <v>46082</v>
      </c>
      <c r="X20" s="146">
        <v>46113</v>
      </c>
      <c r="Y20" s="146">
        <v>46143</v>
      </c>
      <c r="Z20" s="146">
        <v>46174</v>
      </c>
      <c r="AA20" s="146">
        <v>46204</v>
      </c>
      <c r="AB20" s="146">
        <v>46235</v>
      </c>
      <c r="AC20" s="146">
        <v>46266</v>
      </c>
      <c r="AD20" s="146">
        <v>46296</v>
      </c>
      <c r="AE20" s="146">
        <v>46327</v>
      </c>
      <c r="AF20" s="150">
        <v>46357</v>
      </c>
    </row>
    <row r="21" spans="1:32" ht="14.4" x14ac:dyDescent="0.3">
      <c r="A21" s="3"/>
      <c r="B21" s="71"/>
      <c r="C21" s="1">
        <f>SUM(D21:O21)</f>
        <v>0</v>
      </c>
      <c r="D21" s="1"/>
      <c r="E21" s="1"/>
      <c r="F21" s="1"/>
      <c r="G21" s="1"/>
      <c r="H21" s="1"/>
      <c r="I21" s="1"/>
      <c r="J21" s="1"/>
      <c r="K21" s="1"/>
      <c r="L21" s="1"/>
      <c r="M21" s="1"/>
      <c r="N21" s="1"/>
      <c r="O21" s="1"/>
      <c r="S21" s="157"/>
      <c r="T21" s="180">
        <f>SUM(U21:AF21)</f>
        <v>0</v>
      </c>
      <c r="U21" s="157">
        <f>D21*$S21</f>
        <v>0</v>
      </c>
      <c r="V21" s="157">
        <f t="shared" ref="V21:V28" si="9">E21*$S21</f>
        <v>0</v>
      </c>
      <c r="W21" s="157">
        <f t="shared" ref="W21:W28" si="10">F21*$S21</f>
        <v>0</v>
      </c>
      <c r="X21" s="157">
        <f t="shared" ref="X21:X28" si="11">G21*$S21</f>
        <v>0</v>
      </c>
      <c r="Y21" s="157">
        <f t="shared" ref="Y21:Y28" si="12">H21*$S21</f>
        <v>0</v>
      </c>
      <c r="Z21" s="157">
        <f t="shared" ref="Z21:Z28" si="13">I21*$S21</f>
        <v>0</v>
      </c>
      <c r="AA21" s="157">
        <f t="shared" ref="AA21:AA28" si="14">J21*$S21</f>
        <v>0</v>
      </c>
      <c r="AB21" s="157">
        <f t="shared" ref="AB21:AB28" si="15">K21*$S21</f>
        <v>0</v>
      </c>
      <c r="AC21" s="157">
        <f t="shared" ref="AC21:AC28" si="16">L21*$S21</f>
        <v>0</v>
      </c>
      <c r="AD21" s="157">
        <f t="shared" ref="AD21:AD28" si="17">M21*$S21</f>
        <v>0</v>
      </c>
      <c r="AE21" s="157">
        <f t="shared" ref="AE21:AE28" si="18">N21*$S21</f>
        <v>0</v>
      </c>
      <c r="AF21" s="157">
        <f t="shared" ref="AF21:AF28" si="19">O21*$S21</f>
        <v>0</v>
      </c>
    </row>
    <row r="22" spans="1:32" ht="14.4" x14ac:dyDescent="0.3">
      <c r="A22" s="3"/>
      <c r="B22" s="3"/>
      <c r="C22" s="1">
        <f>SUM(D22:O22)</f>
        <v>0</v>
      </c>
      <c r="D22" s="1"/>
      <c r="E22" s="1"/>
      <c r="F22" s="1"/>
      <c r="G22" s="1"/>
      <c r="H22" s="1"/>
      <c r="I22" s="1"/>
      <c r="J22" s="1"/>
      <c r="K22" s="1"/>
      <c r="L22" s="1"/>
      <c r="M22" s="1"/>
      <c r="N22" s="1"/>
      <c r="O22" s="1"/>
      <c r="S22" s="157"/>
      <c r="T22" s="180">
        <f t="shared" ref="T22:T28" si="20">SUM(U22:AF22)</f>
        <v>0</v>
      </c>
      <c r="U22" s="157">
        <f t="shared" ref="U22:U28" si="21">D22*$S22</f>
        <v>0</v>
      </c>
      <c r="V22" s="157">
        <f t="shared" si="9"/>
        <v>0</v>
      </c>
      <c r="W22" s="157">
        <f t="shared" si="10"/>
        <v>0</v>
      </c>
      <c r="X22" s="157">
        <f t="shared" si="11"/>
        <v>0</v>
      </c>
      <c r="Y22" s="157">
        <f t="shared" si="12"/>
        <v>0</v>
      </c>
      <c r="Z22" s="157">
        <f t="shared" si="13"/>
        <v>0</v>
      </c>
      <c r="AA22" s="157">
        <f t="shared" si="14"/>
        <v>0</v>
      </c>
      <c r="AB22" s="157">
        <f t="shared" si="15"/>
        <v>0</v>
      </c>
      <c r="AC22" s="157">
        <f t="shared" si="16"/>
        <v>0</v>
      </c>
      <c r="AD22" s="157">
        <f t="shared" si="17"/>
        <v>0</v>
      </c>
      <c r="AE22" s="157">
        <f t="shared" si="18"/>
        <v>0</v>
      </c>
      <c r="AF22" s="157">
        <f t="shared" si="19"/>
        <v>0</v>
      </c>
    </row>
    <row r="23" spans="1:32" ht="14.4" x14ac:dyDescent="0.3">
      <c r="A23" s="3"/>
      <c r="B23" s="3"/>
      <c r="C23" s="1">
        <f>SUM(D23:O23)</f>
        <v>0</v>
      </c>
      <c r="D23" s="1"/>
      <c r="E23" s="1"/>
      <c r="F23" s="1"/>
      <c r="G23" s="1"/>
      <c r="H23" s="1"/>
      <c r="I23" s="1"/>
      <c r="J23" s="1"/>
      <c r="K23" s="1"/>
      <c r="L23" s="1"/>
      <c r="M23" s="1"/>
      <c r="N23" s="1"/>
      <c r="O23" s="1"/>
      <c r="S23" s="157"/>
      <c r="T23" s="180">
        <f t="shared" si="20"/>
        <v>0</v>
      </c>
      <c r="U23" s="157">
        <f t="shared" si="21"/>
        <v>0</v>
      </c>
      <c r="V23" s="157">
        <f t="shared" si="9"/>
        <v>0</v>
      </c>
      <c r="W23" s="157">
        <f t="shared" si="10"/>
        <v>0</v>
      </c>
      <c r="X23" s="157">
        <f t="shared" si="11"/>
        <v>0</v>
      </c>
      <c r="Y23" s="157">
        <f t="shared" si="12"/>
        <v>0</v>
      </c>
      <c r="Z23" s="157">
        <f t="shared" si="13"/>
        <v>0</v>
      </c>
      <c r="AA23" s="157">
        <f t="shared" si="14"/>
        <v>0</v>
      </c>
      <c r="AB23" s="157">
        <f t="shared" si="15"/>
        <v>0</v>
      </c>
      <c r="AC23" s="157">
        <f t="shared" si="16"/>
        <v>0</v>
      </c>
      <c r="AD23" s="157">
        <f t="shared" si="17"/>
        <v>0</v>
      </c>
      <c r="AE23" s="157">
        <f t="shared" si="18"/>
        <v>0</v>
      </c>
      <c r="AF23" s="157">
        <f t="shared" si="19"/>
        <v>0</v>
      </c>
    </row>
    <row r="24" spans="1:32" ht="14.4" x14ac:dyDescent="0.3">
      <c r="A24" s="3"/>
      <c r="B24" s="3"/>
      <c r="C24" s="1">
        <f>SUM(D24:O24)</f>
        <v>0</v>
      </c>
      <c r="D24" s="1"/>
      <c r="E24" s="1"/>
      <c r="F24" s="1"/>
      <c r="G24" s="1"/>
      <c r="H24" s="1"/>
      <c r="I24" s="1"/>
      <c r="J24" s="1"/>
      <c r="K24" s="1"/>
      <c r="L24" s="1"/>
      <c r="M24" s="1"/>
      <c r="N24" s="1"/>
      <c r="O24" s="1"/>
      <c r="S24" s="157"/>
      <c r="T24" s="180">
        <f t="shared" si="20"/>
        <v>0</v>
      </c>
      <c r="U24" s="157">
        <f t="shared" si="21"/>
        <v>0</v>
      </c>
      <c r="V24" s="157">
        <f t="shared" si="9"/>
        <v>0</v>
      </c>
      <c r="W24" s="157">
        <f t="shared" si="10"/>
        <v>0</v>
      </c>
      <c r="X24" s="157">
        <f t="shared" si="11"/>
        <v>0</v>
      </c>
      <c r="Y24" s="157">
        <f t="shared" si="12"/>
        <v>0</v>
      </c>
      <c r="Z24" s="157">
        <f t="shared" si="13"/>
        <v>0</v>
      </c>
      <c r="AA24" s="157">
        <f t="shared" si="14"/>
        <v>0</v>
      </c>
      <c r="AB24" s="157">
        <f t="shared" si="15"/>
        <v>0</v>
      </c>
      <c r="AC24" s="157">
        <f t="shared" si="16"/>
        <v>0</v>
      </c>
      <c r="AD24" s="157">
        <f t="shared" si="17"/>
        <v>0</v>
      </c>
      <c r="AE24" s="157">
        <f t="shared" si="18"/>
        <v>0</v>
      </c>
      <c r="AF24" s="157">
        <f t="shared" si="19"/>
        <v>0</v>
      </c>
    </row>
    <row r="25" spans="1:32" ht="14.4" x14ac:dyDescent="0.3">
      <c r="A25" s="4"/>
      <c r="B25" s="3"/>
      <c r="C25" s="1">
        <f>SUM(D25:O25)</f>
        <v>0</v>
      </c>
      <c r="D25" s="1"/>
      <c r="E25" s="1"/>
      <c r="F25" s="1"/>
      <c r="G25" s="1"/>
      <c r="H25" s="1"/>
      <c r="I25" s="1"/>
      <c r="J25" s="1"/>
      <c r="K25" s="1"/>
      <c r="L25" s="1"/>
      <c r="M25" s="1"/>
      <c r="N25" s="1"/>
      <c r="O25" s="1"/>
      <c r="S25" s="157"/>
      <c r="T25" s="180">
        <f t="shared" si="20"/>
        <v>0</v>
      </c>
      <c r="U25" s="157">
        <f t="shared" si="21"/>
        <v>0</v>
      </c>
      <c r="V25" s="157">
        <f t="shared" si="9"/>
        <v>0</v>
      </c>
      <c r="W25" s="157">
        <f t="shared" si="10"/>
        <v>0</v>
      </c>
      <c r="X25" s="157">
        <f t="shared" si="11"/>
        <v>0</v>
      </c>
      <c r="Y25" s="157">
        <f t="shared" si="12"/>
        <v>0</v>
      </c>
      <c r="Z25" s="157">
        <f t="shared" si="13"/>
        <v>0</v>
      </c>
      <c r="AA25" s="157">
        <f t="shared" si="14"/>
        <v>0</v>
      </c>
      <c r="AB25" s="157">
        <f t="shared" si="15"/>
        <v>0</v>
      </c>
      <c r="AC25" s="157">
        <f t="shared" si="16"/>
        <v>0</v>
      </c>
      <c r="AD25" s="157">
        <f t="shared" si="17"/>
        <v>0</v>
      </c>
      <c r="AE25" s="157">
        <f t="shared" si="18"/>
        <v>0</v>
      </c>
      <c r="AF25" s="157">
        <f t="shared" si="19"/>
        <v>0</v>
      </c>
    </row>
    <row r="26" spans="1:32" ht="14.4" x14ac:dyDescent="0.3">
      <c r="A26" s="3"/>
      <c r="B26" s="3"/>
      <c r="C26" s="1">
        <f>SUM(D26:O26)</f>
        <v>0</v>
      </c>
      <c r="D26" s="1"/>
      <c r="E26" s="1"/>
      <c r="F26" s="1"/>
      <c r="G26" s="1"/>
      <c r="H26" s="1"/>
      <c r="I26" s="1"/>
      <c r="J26" s="1"/>
      <c r="K26" s="1"/>
      <c r="L26" s="1"/>
      <c r="M26" s="1"/>
      <c r="N26" s="1"/>
      <c r="O26" s="1"/>
      <c r="S26" s="157"/>
      <c r="T26" s="180">
        <f t="shared" si="20"/>
        <v>0</v>
      </c>
      <c r="U26" s="157">
        <f t="shared" si="21"/>
        <v>0</v>
      </c>
      <c r="V26" s="157">
        <f t="shared" si="9"/>
        <v>0</v>
      </c>
      <c r="W26" s="157">
        <f t="shared" si="10"/>
        <v>0</v>
      </c>
      <c r="X26" s="157">
        <f t="shared" si="11"/>
        <v>0</v>
      </c>
      <c r="Y26" s="157">
        <f t="shared" si="12"/>
        <v>0</v>
      </c>
      <c r="Z26" s="157">
        <f t="shared" si="13"/>
        <v>0</v>
      </c>
      <c r="AA26" s="157">
        <f t="shared" si="14"/>
        <v>0</v>
      </c>
      <c r="AB26" s="157">
        <f t="shared" si="15"/>
        <v>0</v>
      </c>
      <c r="AC26" s="157">
        <f t="shared" si="16"/>
        <v>0</v>
      </c>
      <c r="AD26" s="157">
        <f t="shared" si="17"/>
        <v>0</v>
      </c>
      <c r="AE26" s="157">
        <f t="shared" si="18"/>
        <v>0</v>
      </c>
      <c r="AF26" s="157">
        <f t="shared" si="19"/>
        <v>0</v>
      </c>
    </row>
    <row r="27" spans="1:32" ht="14.4" x14ac:dyDescent="0.3">
      <c r="A27" s="4"/>
      <c r="B27" s="3"/>
      <c r="C27" s="1">
        <f>SUM(D27:O27)</f>
        <v>0</v>
      </c>
      <c r="D27" s="1"/>
      <c r="E27" s="1"/>
      <c r="F27" s="1"/>
      <c r="G27" s="1"/>
      <c r="H27" s="1"/>
      <c r="I27" s="1"/>
      <c r="J27" s="1"/>
      <c r="K27" s="1"/>
      <c r="L27" s="1"/>
      <c r="M27" s="1"/>
      <c r="N27" s="1"/>
      <c r="O27" s="1"/>
      <c r="S27" s="157"/>
      <c r="T27" s="180">
        <f t="shared" si="20"/>
        <v>0</v>
      </c>
      <c r="U27" s="157">
        <f t="shared" si="21"/>
        <v>0</v>
      </c>
      <c r="V27" s="157">
        <f t="shared" si="9"/>
        <v>0</v>
      </c>
      <c r="W27" s="157">
        <f t="shared" si="10"/>
        <v>0</v>
      </c>
      <c r="X27" s="157">
        <f t="shared" si="11"/>
        <v>0</v>
      </c>
      <c r="Y27" s="157">
        <f t="shared" si="12"/>
        <v>0</v>
      </c>
      <c r="Z27" s="157">
        <f t="shared" si="13"/>
        <v>0</v>
      </c>
      <c r="AA27" s="157">
        <f t="shared" si="14"/>
        <v>0</v>
      </c>
      <c r="AB27" s="157">
        <f t="shared" si="15"/>
        <v>0</v>
      </c>
      <c r="AC27" s="157">
        <f t="shared" si="16"/>
        <v>0</v>
      </c>
      <c r="AD27" s="157">
        <f t="shared" si="17"/>
        <v>0</v>
      </c>
      <c r="AE27" s="157">
        <f t="shared" si="18"/>
        <v>0</v>
      </c>
      <c r="AF27" s="157">
        <f t="shared" si="19"/>
        <v>0</v>
      </c>
    </row>
    <row r="28" spans="1:32" ht="14.4" x14ac:dyDescent="0.3">
      <c r="A28" s="3"/>
      <c r="B28" s="3"/>
      <c r="C28" s="1">
        <f>SUM(D28:O28)</f>
        <v>0</v>
      </c>
      <c r="D28" s="1"/>
      <c r="E28" s="1"/>
      <c r="F28" s="1"/>
      <c r="G28" s="1"/>
      <c r="H28" s="1"/>
      <c r="I28" s="1"/>
      <c r="J28" s="1"/>
      <c r="K28" s="1"/>
      <c r="L28" s="1"/>
      <c r="M28" s="1"/>
      <c r="N28" s="1"/>
      <c r="O28" s="1"/>
      <c r="S28" s="157"/>
      <c r="T28" s="180">
        <f t="shared" si="20"/>
        <v>0</v>
      </c>
      <c r="U28" s="157">
        <f t="shared" si="21"/>
        <v>0</v>
      </c>
      <c r="V28" s="157">
        <f t="shared" si="9"/>
        <v>0</v>
      </c>
      <c r="W28" s="157">
        <f t="shared" si="10"/>
        <v>0</v>
      </c>
      <c r="X28" s="157">
        <f t="shared" si="11"/>
        <v>0</v>
      </c>
      <c r="Y28" s="157">
        <f t="shared" si="12"/>
        <v>0</v>
      </c>
      <c r="Z28" s="157">
        <f t="shared" si="13"/>
        <v>0</v>
      </c>
      <c r="AA28" s="157">
        <f t="shared" si="14"/>
        <v>0</v>
      </c>
      <c r="AB28" s="157">
        <f t="shared" si="15"/>
        <v>0</v>
      </c>
      <c r="AC28" s="157">
        <f t="shared" si="16"/>
        <v>0</v>
      </c>
      <c r="AD28" s="157">
        <f t="shared" si="17"/>
        <v>0</v>
      </c>
      <c r="AE28" s="157">
        <f t="shared" si="18"/>
        <v>0</v>
      </c>
      <c r="AF28" s="157">
        <f t="shared" si="19"/>
        <v>0</v>
      </c>
    </row>
    <row r="29" spans="1:32" ht="15" customHeight="1" x14ac:dyDescent="0.3">
      <c r="A29" s="75" t="s">
        <v>67</v>
      </c>
      <c r="B29" s="76"/>
      <c r="C29" s="1">
        <f>SUM(D29:O29)</f>
        <v>0</v>
      </c>
      <c r="D29" s="1">
        <f t="shared" ref="D29:O29" si="22">SUM(D21:D28)</f>
        <v>0</v>
      </c>
      <c r="E29" s="1">
        <f t="shared" si="22"/>
        <v>0</v>
      </c>
      <c r="F29" s="1">
        <f t="shared" si="22"/>
        <v>0</v>
      </c>
      <c r="G29" s="1">
        <f t="shared" si="22"/>
        <v>0</v>
      </c>
      <c r="H29" s="1">
        <f t="shared" si="22"/>
        <v>0</v>
      </c>
      <c r="I29" s="1">
        <f t="shared" si="22"/>
        <v>0</v>
      </c>
      <c r="J29" s="1">
        <f t="shared" si="22"/>
        <v>0</v>
      </c>
      <c r="K29" s="1">
        <f t="shared" si="22"/>
        <v>0</v>
      </c>
      <c r="L29" s="1">
        <f t="shared" si="22"/>
        <v>0</v>
      </c>
      <c r="M29" s="1">
        <f t="shared" si="22"/>
        <v>0</v>
      </c>
      <c r="N29" s="1">
        <f t="shared" si="22"/>
        <v>0</v>
      </c>
      <c r="O29" s="1">
        <f t="shared" si="22"/>
        <v>0</v>
      </c>
      <c r="S29" s="181"/>
      <c r="T29" s="157">
        <f>SUM(T21:T28)</f>
        <v>0</v>
      </c>
      <c r="U29" s="157">
        <f>SUM(U21:U28)</f>
        <v>0</v>
      </c>
      <c r="V29" s="157">
        <f t="shared" ref="V29" si="23">SUM(V21:V28)</f>
        <v>0</v>
      </c>
      <c r="W29" s="157">
        <f t="shared" ref="W29" si="24">SUM(W21:W28)</f>
        <v>0</v>
      </c>
      <c r="X29" s="157">
        <f t="shared" ref="X29" si="25">SUM(X21:X28)</f>
        <v>0</v>
      </c>
      <c r="Y29" s="157">
        <f t="shared" ref="Y29" si="26">SUM(Y21:Y28)</f>
        <v>0</v>
      </c>
      <c r="Z29" s="157">
        <f t="shared" ref="Z29" si="27">SUM(Z21:Z28)</f>
        <v>0</v>
      </c>
      <c r="AA29" s="157">
        <f t="shared" ref="AA29" si="28">SUM(AA21:AA28)</f>
        <v>0</v>
      </c>
      <c r="AB29" s="157">
        <f t="shared" ref="AB29" si="29">SUM(AB21:AB28)</f>
        <v>0</v>
      </c>
      <c r="AC29" s="157">
        <f t="shared" ref="AC29" si="30">SUM(AC21:AC28)</f>
        <v>0</v>
      </c>
      <c r="AD29" s="157">
        <f t="shared" ref="AD29" si="31">SUM(AD21:AD28)</f>
        <v>0</v>
      </c>
      <c r="AE29" s="157">
        <f t="shared" ref="AE29" si="32">SUM(AE21:AE28)</f>
        <v>0</v>
      </c>
      <c r="AF29" s="157">
        <f t="shared" ref="AF29" si="33">SUM(AF21:AF28)</f>
        <v>0</v>
      </c>
    </row>
    <row r="33" spans="1:34" ht="14.4" x14ac:dyDescent="0.3">
      <c r="A33" s="148" t="s">
        <v>191</v>
      </c>
      <c r="B33" s="148"/>
      <c r="C33" s="148"/>
      <c r="D33" s="148"/>
      <c r="E33" s="148"/>
      <c r="F33" s="148"/>
      <c r="G33" s="148"/>
      <c r="H33" s="148"/>
      <c r="I33" s="148"/>
      <c r="J33" s="148"/>
      <c r="K33" s="148"/>
      <c r="L33" s="148"/>
      <c r="M33" s="148"/>
      <c r="N33" s="148"/>
      <c r="O33" s="148"/>
      <c r="P33" s="148"/>
      <c r="Q33" s="148"/>
      <c r="R33" s="148"/>
      <c r="S33" s="148"/>
      <c r="T33" s="148"/>
      <c r="U33" s="148"/>
      <c r="V33" s="148"/>
      <c r="W33" s="148"/>
      <c r="X33" s="149"/>
    </row>
    <row r="34" spans="1:34" ht="14.4" x14ac:dyDescent="0.3">
      <c r="A34" s="148" t="s">
        <v>204</v>
      </c>
      <c r="B34" s="148"/>
      <c r="C34" s="148"/>
      <c r="D34" s="2"/>
      <c r="E34" s="2"/>
      <c r="F34" s="2"/>
      <c r="G34" s="2"/>
      <c r="H34" s="2"/>
      <c r="I34" s="2"/>
      <c r="J34" s="2"/>
      <c r="K34" s="2"/>
      <c r="L34" s="2"/>
      <c r="M34" s="2"/>
      <c r="N34" s="2"/>
      <c r="O34" s="148"/>
      <c r="P34" s="148"/>
      <c r="Q34" s="148"/>
      <c r="R34" s="148"/>
      <c r="S34" s="148" t="s">
        <v>205</v>
      </c>
      <c r="T34" s="148"/>
      <c r="U34" s="148"/>
      <c r="V34" s="148"/>
      <c r="W34" s="148"/>
    </row>
    <row r="35" spans="1:34" ht="14.4" x14ac:dyDescent="0.3">
      <c r="A35" s="171" t="s">
        <v>210</v>
      </c>
      <c r="B35" s="168" t="s">
        <v>13</v>
      </c>
      <c r="C35" s="174" t="s">
        <v>66</v>
      </c>
      <c r="D35" s="166" t="s">
        <v>54</v>
      </c>
      <c r="E35" s="152" t="s">
        <v>55</v>
      </c>
      <c r="F35" s="152" t="s">
        <v>56</v>
      </c>
      <c r="G35" s="152" t="s">
        <v>57</v>
      </c>
      <c r="H35" s="152" t="s">
        <v>58</v>
      </c>
      <c r="I35" s="152" t="s">
        <v>59</v>
      </c>
      <c r="J35" s="152" t="s">
        <v>60</v>
      </c>
      <c r="K35" s="152" t="s">
        <v>61</v>
      </c>
      <c r="L35" s="152" t="s">
        <v>62</v>
      </c>
      <c r="M35" s="152" t="s">
        <v>63</v>
      </c>
      <c r="N35" s="152" t="s">
        <v>64</v>
      </c>
      <c r="O35" s="152" t="s">
        <v>65</v>
      </c>
      <c r="P35" s="153" t="s">
        <v>108</v>
      </c>
      <c r="Q35" s="154" t="s">
        <v>109</v>
      </c>
      <c r="R35" s="149"/>
      <c r="S35" s="168" t="s">
        <v>202</v>
      </c>
      <c r="T35" s="169" t="s">
        <v>203</v>
      </c>
      <c r="U35" s="166" t="s">
        <v>54</v>
      </c>
      <c r="V35" s="152" t="s">
        <v>55</v>
      </c>
      <c r="W35" s="152" t="s">
        <v>56</v>
      </c>
      <c r="X35" s="152" t="s">
        <v>57</v>
      </c>
      <c r="Y35" s="152" t="s">
        <v>58</v>
      </c>
      <c r="Z35" s="152" t="s">
        <v>59</v>
      </c>
      <c r="AA35" s="152" t="s">
        <v>60</v>
      </c>
      <c r="AB35" s="152" t="s">
        <v>61</v>
      </c>
      <c r="AC35" s="152" t="s">
        <v>62</v>
      </c>
      <c r="AD35" s="152" t="s">
        <v>63</v>
      </c>
      <c r="AE35" s="152" t="s">
        <v>64</v>
      </c>
      <c r="AF35" s="152" t="s">
        <v>65</v>
      </c>
      <c r="AG35" s="153" t="s">
        <v>108</v>
      </c>
      <c r="AH35" s="154" t="s">
        <v>109</v>
      </c>
    </row>
    <row r="36" spans="1:34" ht="14.4" x14ac:dyDescent="0.3">
      <c r="A36" s="172"/>
      <c r="B36" s="168"/>
      <c r="C36" s="174"/>
      <c r="D36" s="167">
        <v>46388</v>
      </c>
      <c r="E36" s="155">
        <v>46419</v>
      </c>
      <c r="F36" s="155">
        <v>46447</v>
      </c>
      <c r="G36" s="155">
        <v>46478</v>
      </c>
      <c r="H36" s="155">
        <v>46508</v>
      </c>
      <c r="I36" s="155">
        <v>46539</v>
      </c>
      <c r="J36" s="155">
        <v>46569</v>
      </c>
      <c r="K36" s="155">
        <v>46600</v>
      </c>
      <c r="L36" s="155">
        <v>46631</v>
      </c>
      <c r="M36" s="155">
        <v>46661</v>
      </c>
      <c r="N36" s="155">
        <v>46692</v>
      </c>
      <c r="O36" s="155">
        <v>46722</v>
      </c>
      <c r="P36" s="155">
        <v>46753</v>
      </c>
      <c r="Q36" s="156">
        <v>46784</v>
      </c>
      <c r="S36" s="175"/>
      <c r="T36" s="170"/>
      <c r="U36" s="167">
        <v>46388</v>
      </c>
      <c r="V36" s="155">
        <v>46419</v>
      </c>
      <c r="W36" s="155">
        <v>46447</v>
      </c>
      <c r="X36" s="155">
        <v>46478</v>
      </c>
      <c r="Y36" s="155">
        <v>46508</v>
      </c>
      <c r="Z36" s="155">
        <v>46539</v>
      </c>
      <c r="AA36" s="155">
        <v>46569</v>
      </c>
      <c r="AB36" s="155">
        <v>46600</v>
      </c>
      <c r="AC36" s="155">
        <v>46631</v>
      </c>
      <c r="AD36" s="155">
        <v>46661</v>
      </c>
      <c r="AE36" s="155">
        <v>46692</v>
      </c>
      <c r="AF36" s="155">
        <v>46722</v>
      </c>
      <c r="AG36" s="155">
        <v>46753</v>
      </c>
      <c r="AH36" s="156">
        <v>46784</v>
      </c>
    </row>
    <row r="37" spans="1:34" ht="14.4" x14ac:dyDescent="0.3">
      <c r="A37" s="3"/>
      <c r="B37" s="71"/>
      <c r="C37" s="173">
        <f>SUM(D37:Q37)</f>
        <v>0</v>
      </c>
      <c r="D37" s="1"/>
      <c r="E37" s="1"/>
      <c r="F37" s="1"/>
      <c r="G37" s="1"/>
      <c r="H37" s="1"/>
      <c r="I37" s="1"/>
      <c r="J37" s="1"/>
      <c r="K37" s="1"/>
      <c r="L37" s="1"/>
      <c r="M37" s="1"/>
      <c r="N37" s="1"/>
      <c r="O37" s="1"/>
      <c r="P37" s="1"/>
      <c r="Q37" s="1"/>
      <c r="S37" s="157"/>
      <c r="T37" s="180">
        <f>SUM(U37:AF37)</f>
        <v>0</v>
      </c>
      <c r="U37" s="157">
        <f>D37*$S37</f>
        <v>0</v>
      </c>
      <c r="V37" s="157">
        <f t="shared" ref="V37:V44" si="34">E37*$S37</f>
        <v>0</v>
      </c>
      <c r="W37" s="157">
        <f t="shared" ref="W37:W44" si="35">F37*$S37</f>
        <v>0</v>
      </c>
      <c r="X37" s="157">
        <f t="shared" ref="X37:X44" si="36">G37*$S37</f>
        <v>0</v>
      </c>
      <c r="Y37" s="157">
        <f t="shared" ref="Y37:Y44" si="37">H37*$S37</f>
        <v>0</v>
      </c>
      <c r="Z37" s="157">
        <f t="shared" ref="Z37:Z44" si="38">I37*$S37</f>
        <v>0</v>
      </c>
      <c r="AA37" s="157">
        <f t="shared" ref="AA37:AA44" si="39">J37*$S37</f>
        <v>0</v>
      </c>
      <c r="AB37" s="157">
        <f t="shared" ref="AB37:AB44" si="40">K37*$S37</f>
        <v>0</v>
      </c>
      <c r="AC37" s="157">
        <f t="shared" ref="AC37:AC44" si="41">L37*$S37</f>
        <v>0</v>
      </c>
      <c r="AD37" s="157">
        <f t="shared" ref="AD37:AD44" si="42">M37*$S37</f>
        <v>0</v>
      </c>
      <c r="AE37" s="157">
        <f t="shared" ref="AE37:AE44" si="43">N37*$S37</f>
        <v>0</v>
      </c>
      <c r="AF37" s="157">
        <f t="shared" ref="AF37:AF44" si="44">O37*$S37</f>
        <v>0</v>
      </c>
      <c r="AG37" s="157">
        <f t="shared" ref="AG37:AG44" si="45">P37*$S37</f>
        <v>0</v>
      </c>
      <c r="AH37" s="157">
        <f t="shared" ref="AH37:AH44" si="46">Q37*$S37</f>
        <v>0</v>
      </c>
    </row>
    <row r="38" spans="1:34" ht="14.4" x14ac:dyDescent="0.3">
      <c r="A38" s="3"/>
      <c r="B38" s="3"/>
      <c r="C38" s="1">
        <f>SUM(D38:Q38)</f>
        <v>0</v>
      </c>
      <c r="D38" s="1"/>
      <c r="E38" s="1"/>
      <c r="F38" s="1"/>
      <c r="G38" s="1"/>
      <c r="H38" s="1"/>
      <c r="I38" s="1"/>
      <c r="J38" s="1"/>
      <c r="K38" s="1"/>
      <c r="L38" s="1"/>
      <c r="M38" s="1"/>
      <c r="N38" s="1"/>
      <c r="O38" s="1"/>
      <c r="P38" s="1"/>
      <c r="Q38" s="1"/>
      <c r="S38" s="157"/>
      <c r="T38" s="180">
        <f t="shared" ref="T38:T44" si="47">SUM(U38:AF38)</f>
        <v>0</v>
      </c>
      <c r="U38" s="157">
        <f t="shared" ref="U38:U44" si="48">D38*$S38</f>
        <v>0</v>
      </c>
      <c r="V38" s="157">
        <f t="shared" si="34"/>
        <v>0</v>
      </c>
      <c r="W38" s="157">
        <f t="shared" si="35"/>
        <v>0</v>
      </c>
      <c r="X38" s="157">
        <f t="shared" si="36"/>
        <v>0</v>
      </c>
      <c r="Y38" s="157">
        <f t="shared" si="37"/>
        <v>0</v>
      </c>
      <c r="Z38" s="157">
        <f t="shared" si="38"/>
        <v>0</v>
      </c>
      <c r="AA38" s="157">
        <f t="shared" si="39"/>
        <v>0</v>
      </c>
      <c r="AB38" s="157">
        <f t="shared" si="40"/>
        <v>0</v>
      </c>
      <c r="AC38" s="157">
        <f t="shared" si="41"/>
        <v>0</v>
      </c>
      <c r="AD38" s="157">
        <f t="shared" si="42"/>
        <v>0</v>
      </c>
      <c r="AE38" s="157">
        <f t="shared" si="43"/>
        <v>0</v>
      </c>
      <c r="AF38" s="157">
        <f t="shared" si="44"/>
        <v>0</v>
      </c>
      <c r="AG38" s="157">
        <f t="shared" si="45"/>
        <v>0</v>
      </c>
      <c r="AH38" s="157">
        <f t="shared" si="46"/>
        <v>0</v>
      </c>
    </row>
    <row r="39" spans="1:34" ht="14.4" x14ac:dyDescent="0.3">
      <c r="A39" s="3"/>
      <c r="B39" s="3"/>
      <c r="C39" s="1">
        <f>SUM(D39:Q39)</f>
        <v>0</v>
      </c>
      <c r="D39" s="1"/>
      <c r="E39" s="1"/>
      <c r="F39" s="1"/>
      <c r="G39" s="1"/>
      <c r="H39" s="1"/>
      <c r="I39" s="1"/>
      <c r="J39" s="1"/>
      <c r="K39" s="1"/>
      <c r="L39" s="1"/>
      <c r="M39" s="1"/>
      <c r="N39" s="1"/>
      <c r="O39" s="1"/>
      <c r="P39" s="1"/>
      <c r="Q39" s="1"/>
      <c r="S39" s="157"/>
      <c r="T39" s="180">
        <f t="shared" si="47"/>
        <v>0</v>
      </c>
      <c r="U39" s="157">
        <f t="shared" si="48"/>
        <v>0</v>
      </c>
      <c r="V39" s="157">
        <f t="shared" si="34"/>
        <v>0</v>
      </c>
      <c r="W39" s="157">
        <f t="shared" si="35"/>
        <v>0</v>
      </c>
      <c r="X39" s="157">
        <f t="shared" si="36"/>
        <v>0</v>
      </c>
      <c r="Y39" s="157">
        <f t="shared" si="37"/>
        <v>0</v>
      </c>
      <c r="Z39" s="157">
        <f t="shared" si="38"/>
        <v>0</v>
      </c>
      <c r="AA39" s="157">
        <f t="shared" si="39"/>
        <v>0</v>
      </c>
      <c r="AB39" s="157">
        <f t="shared" si="40"/>
        <v>0</v>
      </c>
      <c r="AC39" s="157">
        <f t="shared" si="41"/>
        <v>0</v>
      </c>
      <c r="AD39" s="157">
        <f t="shared" si="42"/>
        <v>0</v>
      </c>
      <c r="AE39" s="157">
        <f t="shared" si="43"/>
        <v>0</v>
      </c>
      <c r="AF39" s="157">
        <f t="shared" si="44"/>
        <v>0</v>
      </c>
      <c r="AG39" s="157">
        <f t="shared" si="45"/>
        <v>0</v>
      </c>
      <c r="AH39" s="157">
        <f t="shared" si="46"/>
        <v>0</v>
      </c>
    </row>
    <row r="40" spans="1:34" ht="14.4" x14ac:dyDescent="0.3">
      <c r="A40" s="3"/>
      <c r="B40" s="3"/>
      <c r="C40" s="1">
        <f>SUM(D40:Q40)</f>
        <v>0</v>
      </c>
      <c r="D40" s="1"/>
      <c r="E40" s="1"/>
      <c r="F40" s="1"/>
      <c r="G40" s="1"/>
      <c r="H40" s="1"/>
      <c r="I40" s="1"/>
      <c r="J40" s="1"/>
      <c r="K40" s="1"/>
      <c r="L40" s="1"/>
      <c r="M40" s="1"/>
      <c r="N40" s="1"/>
      <c r="O40" s="1"/>
      <c r="P40" s="1"/>
      <c r="Q40" s="1"/>
      <c r="S40" s="157"/>
      <c r="T40" s="180">
        <f t="shared" si="47"/>
        <v>0</v>
      </c>
      <c r="U40" s="157">
        <f t="shared" si="48"/>
        <v>0</v>
      </c>
      <c r="V40" s="157">
        <f t="shared" si="34"/>
        <v>0</v>
      </c>
      <c r="W40" s="157">
        <f t="shared" si="35"/>
        <v>0</v>
      </c>
      <c r="X40" s="157">
        <f t="shared" si="36"/>
        <v>0</v>
      </c>
      <c r="Y40" s="157">
        <f t="shared" si="37"/>
        <v>0</v>
      </c>
      <c r="Z40" s="157">
        <f t="shared" si="38"/>
        <v>0</v>
      </c>
      <c r="AA40" s="157">
        <f t="shared" si="39"/>
        <v>0</v>
      </c>
      <c r="AB40" s="157">
        <f t="shared" si="40"/>
        <v>0</v>
      </c>
      <c r="AC40" s="157">
        <f t="shared" si="41"/>
        <v>0</v>
      </c>
      <c r="AD40" s="157">
        <f t="shared" si="42"/>
        <v>0</v>
      </c>
      <c r="AE40" s="157">
        <f t="shared" si="43"/>
        <v>0</v>
      </c>
      <c r="AF40" s="157">
        <f t="shared" si="44"/>
        <v>0</v>
      </c>
      <c r="AG40" s="157">
        <f t="shared" si="45"/>
        <v>0</v>
      </c>
      <c r="AH40" s="157">
        <f t="shared" si="46"/>
        <v>0</v>
      </c>
    </row>
    <row r="41" spans="1:34" ht="14.4" x14ac:dyDescent="0.3">
      <c r="A41" s="4"/>
      <c r="B41" s="3"/>
      <c r="C41" s="1">
        <f>SUM(D41:Q41)</f>
        <v>0</v>
      </c>
      <c r="D41" s="1"/>
      <c r="E41" s="1"/>
      <c r="F41" s="1"/>
      <c r="G41" s="1"/>
      <c r="H41" s="1"/>
      <c r="I41" s="1"/>
      <c r="J41" s="1"/>
      <c r="K41" s="1"/>
      <c r="L41" s="1"/>
      <c r="M41" s="1"/>
      <c r="N41" s="1"/>
      <c r="O41" s="1"/>
      <c r="P41" s="1"/>
      <c r="Q41" s="1"/>
      <c r="S41" s="157"/>
      <c r="T41" s="180">
        <f t="shared" si="47"/>
        <v>0</v>
      </c>
      <c r="U41" s="157">
        <f t="shared" si="48"/>
        <v>0</v>
      </c>
      <c r="V41" s="157">
        <f t="shared" si="34"/>
        <v>0</v>
      </c>
      <c r="W41" s="157">
        <f t="shared" si="35"/>
        <v>0</v>
      </c>
      <c r="X41" s="157">
        <f t="shared" si="36"/>
        <v>0</v>
      </c>
      <c r="Y41" s="157">
        <f t="shared" si="37"/>
        <v>0</v>
      </c>
      <c r="Z41" s="157">
        <f t="shared" si="38"/>
        <v>0</v>
      </c>
      <c r="AA41" s="157">
        <f t="shared" si="39"/>
        <v>0</v>
      </c>
      <c r="AB41" s="157">
        <f t="shared" si="40"/>
        <v>0</v>
      </c>
      <c r="AC41" s="157">
        <f t="shared" si="41"/>
        <v>0</v>
      </c>
      <c r="AD41" s="157">
        <f t="shared" si="42"/>
        <v>0</v>
      </c>
      <c r="AE41" s="157">
        <f t="shared" si="43"/>
        <v>0</v>
      </c>
      <c r="AF41" s="157">
        <f t="shared" si="44"/>
        <v>0</v>
      </c>
      <c r="AG41" s="157">
        <f t="shared" si="45"/>
        <v>0</v>
      </c>
      <c r="AH41" s="157">
        <f t="shared" si="46"/>
        <v>0</v>
      </c>
    </row>
    <row r="42" spans="1:34" ht="14.4" x14ac:dyDescent="0.3">
      <c r="A42" s="3"/>
      <c r="B42" s="3"/>
      <c r="C42" s="1">
        <f>SUM(D42:Q42)</f>
        <v>0</v>
      </c>
      <c r="D42" s="1"/>
      <c r="E42" s="1"/>
      <c r="F42" s="1"/>
      <c r="G42" s="1"/>
      <c r="H42" s="1"/>
      <c r="I42" s="1"/>
      <c r="J42" s="1"/>
      <c r="K42" s="1"/>
      <c r="L42" s="1"/>
      <c r="M42" s="1"/>
      <c r="N42" s="1"/>
      <c r="O42" s="1"/>
      <c r="P42" s="1"/>
      <c r="Q42" s="1"/>
      <c r="S42" s="157"/>
      <c r="T42" s="180">
        <f t="shared" si="47"/>
        <v>0</v>
      </c>
      <c r="U42" s="157">
        <f t="shared" si="48"/>
        <v>0</v>
      </c>
      <c r="V42" s="157">
        <f t="shared" si="34"/>
        <v>0</v>
      </c>
      <c r="W42" s="157">
        <f t="shared" si="35"/>
        <v>0</v>
      </c>
      <c r="X42" s="157">
        <f t="shared" si="36"/>
        <v>0</v>
      </c>
      <c r="Y42" s="157">
        <f t="shared" si="37"/>
        <v>0</v>
      </c>
      <c r="Z42" s="157">
        <f t="shared" si="38"/>
        <v>0</v>
      </c>
      <c r="AA42" s="157">
        <f t="shared" si="39"/>
        <v>0</v>
      </c>
      <c r="AB42" s="157">
        <f t="shared" si="40"/>
        <v>0</v>
      </c>
      <c r="AC42" s="157">
        <f t="shared" si="41"/>
        <v>0</v>
      </c>
      <c r="AD42" s="157">
        <f t="shared" si="42"/>
        <v>0</v>
      </c>
      <c r="AE42" s="157">
        <f t="shared" si="43"/>
        <v>0</v>
      </c>
      <c r="AF42" s="157">
        <f t="shared" si="44"/>
        <v>0</v>
      </c>
      <c r="AG42" s="157">
        <f t="shared" si="45"/>
        <v>0</v>
      </c>
      <c r="AH42" s="157">
        <f t="shared" si="46"/>
        <v>0</v>
      </c>
    </row>
    <row r="43" spans="1:34" ht="14.4" x14ac:dyDescent="0.3">
      <c r="A43" s="4"/>
      <c r="B43" s="3"/>
      <c r="C43" s="1">
        <f>SUM(D43:Q43)</f>
        <v>0</v>
      </c>
      <c r="D43" s="1"/>
      <c r="E43" s="1"/>
      <c r="F43" s="1"/>
      <c r="G43" s="1"/>
      <c r="H43" s="1"/>
      <c r="I43" s="1"/>
      <c r="J43" s="1"/>
      <c r="K43" s="1"/>
      <c r="L43" s="1"/>
      <c r="M43" s="1"/>
      <c r="N43" s="1"/>
      <c r="O43" s="1"/>
      <c r="P43" s="1"/>
      <c r="Q43" s="1"/>
      <c r="S43" s="157"/>
      <c r="T43" s="180">
        <f t="shared" si="47"/>
        <v>0</v>
      </c>
      <c r="U43" s="157">
        <f t="shared" si="48"/>
        <v>0</v>
      </c>
      <c r="V43" s="157">
        <f t="shared" si="34"/>
        <v>0</v>
      </c>
      <c r="W43" s="157">
        <f t="shared" si="35"/>
        <v>0</v>
      </c>
      <c r="X43" s="157">
        <f t="shared" si="36"/>
        <v>0</v>
      </c>
      <c r="Y43" s="157">
        <f t="shared" si="37"/>
        <v>0</v>
      </c>
      <c r="Z43" s="157">
        <f t="shared" si="38"/>
        <v>0</v>
      </c>
      <c r="AA43" s="157">
        <f t="shared" si="39"/>
        <v>0</v>
      </c>
      <c r="AB43" s="157">
        <f t="shared" si="40"/>
        <v>0</v>
      </c>
      <c r="AC43" s="157">
        <f t="shared" si="41"/>
        <v>0</v>
      </c>
      <c r="AD43" s="157">
        <f t="shared" si="42"/>
        <v>0</v>
      </c>
      <c r="AE43" s="157">
        <f t="shared" si="43"/>
        <v>0</v>
      </c>
      <c r="AF43" s="157">
        <f t="shared" si="44"/>
        <v>0</v>
      </c>
      <c r="AG43" s="157">
        <f t="shared" si="45"/>
        <v>0</v>
      </c>
      <c r="AH43" s="157">
        <f t="shared" si="46"/>
        <v>0</v>
      </c>
    </row>
    <row r="44" spans="1:34" ht="14.4" x14ac:dyDescent="0.3">
      <c r="A44" s="3"/>
      <c r="B44" s="3"/>
      <c r="C44" s="1">
        <f>SUM(D44:Q44)</f>
        <v>0</v>
      </c>
      <c r="D44" s="1"/>
      <c r="E44" s="1"/>
      <c r="F44" s="1"/>
      <c r="G44" s="1"/>
      <c r="H44" s="1"/>
      <c r="I44" s="1"/>
      <c r="J44" s="1"/>
      <c r="K44" s="1"/>
      <c r="L44" s="1"/>
      <c r="M44" s="1"/>
      <c r="N44" s="1"/>
      <c r="O44" s="1"/>
      <c r="P44" s="1"/>
      <c r="Q44" s="1"/>
      <c r="S44" s="157"/>
      <c r="T44" s="180">
        <f t="shared" si="47"/>
        <v>0</v>
      </c>
      <c r="U44" s="157">
        <f t="shared" si="48"/>
        <v>0</v>
      </c>
      <c r="V44" s="157">
        <f t="shared" si="34"/>
        <v>0</v>
      </c>
      <c r="W44" s="157">
        <f t="shared" si="35"/>
        <v>0</v>
      </c>
      <c r="X44" s="157">
        <f t="shared" si="36"/>
        <v>0</v>
      </c>
      <c r="Y44" s="157">
        <f t="shared" si="37"/>
        <v>0</v>
      </c>
      <c r="Z44" s="157">
        <f t="shared" si="38"/>
        <v>0</v>
      </c>
      <c r="AA44" s="157">
        <f t="shared" si="39"/>
        <v>0</v>
      </c>
      <c r="AB44" s="157">
        <f t="shared" si="40"/>
        <v>0</v>
      </c>
      <c r="AC44" s="157">
        <f t="shared" si="41"/>
        <v>0</v>
      </c>
      <c r="AD44" s="157">
        <f t="shared" si="42"/>
        <v>0</v>
      </c>
      <c r="AE44" s="157">
        <f t="shared" si="43"/>
        <v>0</v>
      </c>
      <c r="AF44" s="157">
        <f t="shared" si="44"/>
        <v>0</v>
      </c>
      <c r="AG44" s="157">
        <f t="shared" si="45"/>
        <v>0</v>
      </c>
      <c r="AH44" s="157">
        <f t="shared" si="46"/>
        <v>0</v>
      </c>
    </row>
    <row r="45" spans="1:34" ht="15" customHeight="1" x14ac:dyDescent="0.3">
      <c r="A45" s="75" t="s">
        <v>67</v>
      </c>
      <c r="B45" s="76"/>
      <c r="C45" s="1">
        <f>SUM(D45:Q45)</f>
        <v>0</v>
      </c>
      <c r="D45" s="1">
        <f t="shared" ref="D45:Q45" si="49">SUM(D37:D44)</f>
        <v>0</v>
      </c>
      <c r="E45" s="1">
        <f t="shared" si="49"/>
        <v>0</v>
      </c>
      <c r="F45" s="1">
        <f t="shared" si="49"/>
        <v>0</v>
      </c>
      <c r="G45" s="1">
        <f t="shared" si="49"/>
        <v>0</v>
      </c>
      <c r="H45" s="1">
        <f t="shared" si="49"/>
        <v>0</v>
      </c>
      <c r="I45" s="1">
        <f t="shared" si="49"/>
        <v>0</v>
      </c>
      <c r="J45" s="1">
        <f t="shared" si="49"/>
        <v>0</v>
      </c>
      <c r="K45" s="1">
        <f t="shared" si="49"/>
        <v>0</v>
      </c>
      <c r="L45" s="1">
        <f t="shared" si="49"/>
        <v>0</v>
      </c>
      <c r="M45" s="1">
        <f t="shared" si="49"/>
        <v>0</v>
      </c>
      <c r="N45" s="1">
        <f t="shared" si="49"/>
        <v>0</v>
      </c>
      <c r="O45" s="1">
        <f t="shared" si="49"/>
        <v>0</v>
      </c>
      <c r="P45" s="1">
        <f t="shared" si="49"/>
        <v>0</v>
      </c>
      <c r="Q45" s="1">
        <f t="shared" si="49"/>
        <v>0</v>
      </c>
      <c r="S45" s="181"/>
      <c r="T45" s="157">
        <f>SUM(T37:T44)</f>
        <v>0</v>
      </c>
      <c r="U45" s="157">
        <f>SUM(U37:U44)</f>
        <v>0</v>
      </c>
      <c r="V45" s="157">
        <f t="shared" ref="V45" si="50">SUM(V37:V44)</f>
        <v>0</v>
      </c>
      <c r="W45" s="157">
        <f t="shared" ref="W45" si="51">SUM(W37:W44)</f>
        <v>0</v>
      </c>
      <c r="X45" s="157">
        <f t="shared" ref="X45" si="52">SUM(X37:X44)</f>
        <v>0</v>
      </c>
      <c r="Y45" s="157">
        <f t="shared" ref="Y45" si="53">SUM(Y37:Y44)</f>
        <v>0</v>
      </c>
      <c r="Z45" s="157">
        <f t="shared" ref="Z45" si="54">SUM(Z37:Z44)</f>
        <v>0</v>
      </c>
      <c r="AA45" s="157">
        <f t="shared" ref="AA45" si="55">SUM(AA37:AA44)</f>
        <v>0</v>
      </c>
      <c r="AB45" s="157">
        <f t="shared" ref="AB45" si="56">SUM(AB37:AB44)</f>
        <v>0</v>
      </c>
      <c r="AC45" s="157">
        <f t="shared" ref="AC45" si="57">SUM(AC37:AC44)</f>
        <v>0</v>
      </c>
      <c r="AD45" s="157">
        <f t="shared" ref="AD45" si="58">SUM(AD37:AD44)</f>
        <v>0</v>
      </c>
      <c r="AE45" s="157">
        <f t="shared" ref="AE45" si="59">SUM(AE37:AE44)</f>
        <v>0</v>
      </c>
      <c r="AF45" s="157">
        <f t="shared" ref="AF45" si="60">SUM(AF37:AF44)</f>
        <v>0</v>
      </c>
      <c r="AG45" s="157">
        <f t="shared" ref="AG45" si="61">SUM(AG37:AG44)</f>
        <v>0</v>
      </c>
      <c r="AH45" s="157">
        <f t="shared" ref="AH45" si="62">SUM(AH37:AH44)</f>
        <v>0</v>
      </c>
    </row>
  </sheetData>
  <sheetProtection sheet="1" objects="1" scenarios="1"/>
  <protectedRanges>
    <protectedRange sqref="A21:B28 D21:O28 S21:S28" name="Zonă3"/>
    <protectedRange sqref="A5:B12 D5:H12 S5:S12" name="Zonă1"/>
    <protectedRange sqref="A21:B28 D21:O28 S21:S28" name="Zonă2"/>
    <protectedRange sqref="A37:B44 D37:Q44 S37:S44" name="Zonă4"/>
  </protectedRanges>
  <mergeCells count="18">
    <mergeCell ref="A45:B45"/>
    <mergeCell ref="S3:S4"/>
    <mergeCell ref="C3:C4"/>
    <mergeCell ref="B3:B4"/>
    <mergeCell ref="T3:T4"/>
    <mergeCell ref="S19:S20"/>
    <mergeCell ref="T19:T20"/>
    <mergeCell ref="C35:C36"/>
    <mergeCell ref="B35:B36"/>
    <mergeCell ref="S35:S36"/>
    <mergeCell ref="T35:T36"/>
    <mergeCell ref="C19:C20"/>
    <mergeCell ref="B19:B20"/>
    <mergeCell ref="A3:A4"/>
    <mergeCell ref="A13:B13"/>
    <mergeCell ref="A19:A20"/>
    <mergeCell ref="A29:B29"/>
    <mergeCell ref="A35:A36"/>
  </mergeCells>
  <phoneticPr fontId="24" type="noConversion"/>
  <pageMargins left="0.7" right="0.7" top="0.75" bottom="0.75" header="0" footer="0"/>
  <pageSetup orientation="landscape"/>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AH45"/>
  <sheetViews>
    <sheetView topLeftCell="A26" workbookViewId="0">
      <selection activeCell="T40" sqref="T40"/>
    </sheetView>
  </sheetViews>
  <sheetFormatPr defaultColWidth="14.44140625" defaultRowHeight="14.4" x14ac:dyDescent="0.3"/>
  <cols>
    <col min="1" max="1" width="39.109375" customWidth="1"/>
    <col min="2" max="2" width="6.44140625" customWidth="1"/>
    <col min="3" max="3" width="7.5546875" customWidth="1"/>
    <col min="4" max="18" width="7.109375" customWidth="1"/>
    <col min="19" max="19" width="9.21875" customWidth="1"/>
    <col min="20" max="20" width="9.88671875" customWidth="1"/>
    <col min="21" max="32" width="9.44140625" customWidth="1"/>
    <col min="33" max="33" width="8.6640625" customWidth="1"/>
    <col min="34" max="34" width="9.88671875" customWidth="1"/>
  </cols>
  <sheetData>
    <row r="1" spans="1:25" x14ac:dyDescent="0.3">
      <c r="A1" s="148" t="s">
        <v>206</v>
      </c>
      <c r="B1" s="148"/>
      <c r="C1" s="148"/>
      <c r="D1" s="148"/>
      <c r="E1" s="148"/>
      <c r="F1" s="148"/>
      <c r="G1" s="148"/>
      <c r="H1" s="148"/>
      <c r="I1" s="148"/>
      <c r="J1" s="148"/>
      <c r="K1" s="148"/>
      <c r="L1" s="148"/>
      <c r="M1" s="148"/>
      <c r="N1" s="148"/>
      <c r="O1" s="148"/>
      <c r="P1" s="148"/>
      <c r="Q1" s="148"/>
      <c r="R1" s="148"/>
      <c r="S1" s="148"/>
      <c r="T1" s="148"/>
      <c r="U1" s="148"/>
      <c r="V1" s="148"/>
      <c r="W1" s="148"/>
    </row>
    <row r="2" spans="1:25" x14ac:dyDescent="0.3">
      <c r="A2" s="148" t="s">
        <v>204</v>
      </c>
      <c r="B2" s="148"/>
      <c r="C2" s="2"/>
      <c r="D2" s="2"/>
      <c r="E2" s="2"/>
      <c r="F2" s="2"/>
      <c r="G2" s="2"/>
      <c r="H2" s="148"/>
      <c r="I2" s="148"/>
      <c r="J2" s="148"/>
      <c r="K2" s="148"/>
      <c r="L2" s="148"/>
      <c r="M2" s="148"/>
      <c r="N2" s="148"/>
      <c r="O2" s="148"/>
      <c r="P2" s="148"/>
      <c r="Q2" s="148"/>
      <c r="R2" s="148"/>
      <c r="S2" s="148" t="s">
        <v>205</v>
      </c>
      <c r="T2" s="148"/>
      <c r="U2" s="148"/>
      <c r="V2" s="148"/>
      <c r="W2" s="148"/>
    </row>
    <row r="3" spans="1:25" ht="18" customHeight="1" x14ac:dyDescent="0.3">
      <c r="A3" s="171" t="s">
        <v>210</v>
      </c>
      <c r="B3" s="168" t="s">
        <v>13</v>
      </c>
      <c r="C3" s="169" t="s">
        <v>212</v>
      </c>
      <c r="D3" s="145" t="s">
        <v>54</v>
      </c>
      <c r="E3" s="145" t="s">
        <v>55</v>
      </c>
      <c r="F3" s="145" t="s">
        <v>56</v>
      </c>
      <c r="G3" s="147" t="s">
        <v>57</v>
      </c>
      <c r="H3" s="151" t="s">
        <v>58</v>
      </c>
      <c r="I3" s="149"/>
      <c r="J3" s="149"/>
      <c r="K3" s="149"/>
      <c r="L3" s="149"/>
      <c r="M3" s="149"/>
      <c r="N3" s="149"/>
      <c r="O3" s="149"/>
      <c r="P3" s="149"/>
      <c r="Q3" s="149"/>
      <c r="R3" s="149"/>
      <c r="S3" s="168" t="s">
        <v>209</v>
      </c>
      <c r="T3" s="169" t="s">
        <v>211</v>
      </c>
      <c r="U3" s="166" t="s">
        <v>54</v>
      </c>
      <c r="V3" s="145" t="s">
        <v>55</v>
      </c>
      <c r="W3" s="145" t="s">
        <v>56</v>
      </c>
      <c r="X3" s="147" t="s">
        <v>57</v>
      </c>
      <c r="Y3" s="151" t="s">
        <v>58</v>
      </c>
    </row>
    <row r="4" spans="1:25" ht="20.399999999999999" customHeight="1" x14ac:dyDescent="0.3">
      <c r="A4" s="172"/>
      <c r="B4" s="168"/>
      <c r="C4" s="176"/>
      <c r="D4" s="146">
        <v>45870</v>
      </c>
      <c r="E4" s="146">
        <v>45901</v>
      </c>
      <c r="F4" s="146">
        <v>45931</v>
      </c>
      <c r="G4" s="146">
        <v>45962</v>
      </c>
      <c r="H4" s="150">
        <v>45992</v>
      </c>
      <c r="S4" s="175"/>
      <c r="T4" s="170"/>
      <c r="U4" s="177">
        <v>45870</v>
      </c>
      <c r="V4" s="178">
        <v>45901</v>
      </c>
      <c r="W4" s="178">
        <v>45931</v>
      </c>
      <c r="X4" s="178">
        <v>45962</v>
      </c>
      <c r="Y4" s="179">
        <v>45992</v>
      </c>
    </row>
    <row r="5" spans="1:25" x14ac:dyDescent="0.3">
      <c r="A5" s="3" t="str">
        <f>IF('3.1. Vanzari produse&amp;servicii'!A5&gt;0,'3.1. Vanzari produse&amp;servicii'!A5," ")</f>
        <v xml:space="preserve"> </v>
      </c>
      <c r="B5" s="3" t="str">
        <f>IF('3.1. Vanzari produse&amp;servicii'!B5&gt;0,'3.1. Vanzari produse&amp;servicii'!B5," ")</f>
        <v xml:space="preserve"> </v>
      </c>
      <c r="C5" s="1">
        <f>SUM(D5:H5)</f>
        <v>0</v>
      </c>
      <c r="D5" s="182">
        <f>IF('3.1. Vanzari produse&amp;servicii'!D5&gt;0,'3.1. Vanzari produse&amp;servicii'!D5,0)</f>
        <v>0</v>
      </c>
      <c r="E5" s="182">
        <f>IF('3.1. Vanzari produse&amp;servicii'!E5&gt;0,'3.1. Vanzari produse&amp;servicii'!E5,0)</f>
        <v>0</v>
      </c>
      <c r="F5" s="182">
        <f>IF('3.1. Vanzari produse&amp;servicii'!F5&gt;0,'3.1. Vanzari produse&amp;servicii'!F5,0)</f>
        <v>0</v>
      </c>
      <c r="G5" s="182">
        <f>IF('3.1. Vanzari produse&amp;servicii'!G5&gt;0,'3.1. Vanzari produse&amp;servicii'!G5,0)</f>
        <v>0</v>
      </c>
      <c r="H5" s="182">
        <f>IF('3.1. Vanzari produse&amp;servicii'!H5&gt;0,'3.1. Vanzari produse&amp;servicii'!H5,0)</f>
        <v>0</v>
      </c>
      <c r="S5" s="157"/>
      <c r="T5" s="180">
        <f>SUM(U5:Y5)</f>
        <v>0</v>
      </c>
      <c r="U5" s="157">
        <f>D5*$S5</f>
        <v>0</v>
      </c>
      <c r="V5" s="157">
        <f t="shared" ref="V5:Y12" si="0">E5*$S5</f>
        <v>0</v>
      </c>
      <c r="W5" s="157">
        <f t="shared" si="0"/>
        <v>0</v>
      </c>
      <c r="X5" s="157">
        <f t="shared" si="0"/>
        <v>0</v>
      </c>
      <c r="Y5" s="157">
        <f t="shared" si="0"/>
        <v>0</v>
      </c>
    </row>
    <row r="6" spans="1:25" x14ac:dyDescent="0.3">
      <c r="A6" s="3" t="str">
        <f>IF('3.1. Vanzari produse&amp;servicii'!A6&gt;0,'3.1. Vanzari produse&amp;servicii'!A6," ")</f>
        <v xml:space="preserve"> </v>
      </c>
      <c r="B6" s="3" t="str">
        <f>IF('3.1. Vanzari produse&amp;servicii'!B6&gt;0,'3.1. Vanzari produse&amp;servicii'!B6," ")</f>
        <v xml:space="preserve"> </v>
      </c>
      <c r="C6" s="1">
        <f>SUM(D6:H6)</f>
        <v>0</v>
      </c>
      <c r="D6" s="182">
        <f>IF('3.1. Vanzari produse&amp;servicii'!D6&gt;0,'3.1. Vanzari produse&amp;servicii'!D6,0)</f>
        <v>0</v>
      </c>
      <c r="E6" s="182">
        <f>IF('3.1. Vanzari produse&amp;servicii'!E6&gt;0,'3.1. Vanzari produse&amp;servicii'!E6,0)</f>
        <v>0</v>
      </c>
      <c r="F6" s="182">
        <f>IF('3.1. Vanzari produse&amp;servicii'!F6&gt;0,'3.1. Vanzari produse&amp;servicii'!F6,0)</f>
        <v>0</v>
      </c>
      <c r="G6" s="182">
        <f>IF('3.1. Vanzari produse&amp;servicii'!G6&gt;0,'3.1. Vanzari produse&amp;servicii'!G6,0)</f>
        <v>0</v>
      </c>
      <c r="H6" s="182">
        <f>IF('3.1. Vanzari produse&amp;servicii'!H6&gt;0,'3.1. Vanzari produse&amp;servicii'!H6,0)</f>
        <v>0</v>
      </c>
      <c r="S6" s="157"/>
      <c r="T6" s="180">
        <f t="shared" ref="T6:T12" si="1">SUM(U6:Y6)</f>
        <v>0</v>
      </c>
      <c r="U6" s="157">
        <f t="shared" ref="U6:U12" si="2">D6*$S6</f>
        <v>0</v>
      </c>
      <c r="V6" s="157">
        <f t="shared" si="0"/>
        <v>0</v>
      </c>
      <c r="W6" s="157">
        <f t="shared" si="0"/>
        <v>0</v>
      </c>
      <c r="X6" s="157">
        <f t="shared" si="0"/>
        <v>0</v>
      </c>
      <c r="Y6" s="157">
        <f t="shared" si="0"/>
        <v>0</v>
      </c>
    </row>
    <row r="7" spans="1:25" x14ac:dyDescent="0.3">
      <c r="A7" s="3" t="str">
        <f>IF('3.1. Vanzari produse&amp;servicii'!A7&gt;0,'3.1. Vanzari produse&amp;servicii'!A7," ")</f>
        <v xml:space="preserve"> </v>
      </c>
      <c r="B7" s="3" t="str">
        <f>IF('3.1. Vanzari produse&amp;servicii'!B7&gt;0,'3.1. Vanzari produse&amp;servicii'!B7," ")</f>
        <v xml:space="preserve"> </v>
      </c>
      <c r="C7" s="1">
        <f>SUM(D7:H7)</f>
        <v>0</v>
      </c>
      <c r="D7" s="182">
        <f>IF('3.1. Vanzari produse&amp;servicii'!D7&gt;0,'3.1. Vanzari produse&amp;servicii'!D7,0)</f>
        <v>0</v>
      </c>
      <c r="E7" s="182">
        <f>IF('3.1. Vanzari produse&amp;servicii'!E7&gt;0,'3.1. Vanzari produse&amp;servicii'!E7,0)</f>
        <v>0</v>
      </c>
      <c r="F7" s="182">
        <f>IF('3.1. Vanzari produse&amp;servicii'!F7&gt;0,'3.1. Vanzari produse&amp;servicii'!F7,0)</f>
        <v>0</v>
      </c>
      <c r="G7" s="182">
        <f>IF('3.1. Vanzari produse&amp;servicii'!G7&gt;0,'3.1. Vanzari produse&amp;servicii'!G7,0)</f>
        <v>0</v>
      </c>
      <c r="H7" s="182">
        <f>IF('3.1. Vanzari produse&amp;servicii'!H7&gt;0,'3.1. Vanzari produse&amp;servicii'!H7,0)</f>
        <v>0</v>
      </c>
      <c r="S7" s="157"/>
      <c r="T7" s="180">
        <f t="shared" si="1"/>
        <v>0</v>
      </c>
      <c r="U7" s="157">
        <f t="shared" si="2"/>
        <v>0</v>
      </c>
      <c r="V7" s="157">
        <f t="shared" si="0"/>
        <v>0</v>
      </c>
      <c r="W7" s="157">
        <f t="shared" si="0"/>
        <v>0</v>
      </c>
      <c r="X7" s="157">
        <f t="shared" si="0"/>
        <v>0</v>
      </c>
      <c r="Y7" s="157">
        <f t="shared" si="0"/>
        <v>0</v>
      </c>
    </row>
    <row r="8" spans="1:25" x14ac:dyDescent="0.3">
      <c r="A8" s="3" t="str">
        <f>IF('3.1. Vanzari produse&amp;servicii'!A8&gt;0,'3.1. Vanzari produse&amp;servicii'!A8," ")</f>
        <v xml:space="preserve"> </v>
      </c>
      <c r="B8" s="3" t="str">
        <f>IF('3.1. Vanzari produse&amp;servicii'!B8&gt;0,'3.1. Vanzari produse&amp;servicii'!B8," ")</f>
        <v xml:space="preserve"> </v>
      </c>
      <c r="C8" s="1">
        <f>SUM(D8:H8)</f>
        <v>0</v>
      </c>
      <c r="D8" s="182">
        <f>IF('3.1. Vanzari produse&amp;servicii'!D8&gt;0,'3.1. Vanzari produse&amp;servicii'!D8,0)</f>
        <v>0</v>
      </c>
      <c r="E8" s="182">
        <f>IF('3.1. Vanzari produse&amp;servicii'!E8&gt;0,'3.1. Vanzari produse&amp;servicii'!E8,0)</f>
        <v>0</v>
      </c>
      <c r="F8" s="182">
        <f>IF('3.1. Vanzari produse&amp;servicii'!F8&gt;0,'3.1. Vanzari produse&amp;servicii'!F8,0)</f>
        <v>0</v>
      </c>
      <c r="G8" s="182">
        <f>IF('3.1. Vanzari produse&amp;servicii'!G8&gt;0,'3.1. Vanzari produse&amp;servicii'!G8,0)</f>
        <v>0</v>
      </c>
      <c r="H8" s="182">
        <f>IF('3.1. Vanzari produse&amp;servicii'!H8&gt;0,'3.1. Vanzari produse&amp;servicii'!H8,0)</f>
        <v>0</v>
      </c>
      <c r="S8" s="157"/>
      <c r="T8" s="180">
        <f t="shared" si="1"/>
        <v>0</v>
      </c>
      <c r="U8" s="157">
        <f t="shared" si="2"/>
        <v>0</v>
      </c>
      <c r="V8" s="157">
        <f t="shared" si="0"/>
        <v>0</v>
      </c>
      <c r="W8" s="157">
        <f t="shared" si="0"/>
        <v>0</v>
      </c>
      <c r="X8" s="157">
        <f t="shared" si="0"/>
        <v>0</v>
      </c>
      <c r="Y8" s="157">
        <f t="shared" si="0"/>
        <v>0</v>
      </c>
    </row>
    <row r="9" spans="1:25" x14ac:dyDescent="0.3">
      <c r="A9" s="3" t="str">
        <f>IF('3.1. Vanzari produse&amp;servicii'!A9&gt;0,'3.1. Vanzari produse&amp;servicii'!A9," ")</f>
        <v xml:space="preserve"> </v>
      </c>
      <c r="B9" s="3" t="str">
        <f>IF('3.1. Vanzari produse&amp;servicii'!B9&gt;0,'3.1. Vanzari produse&amp;servicii'!B9," ")</f>
        <v xml:space="preserve"> </v>
      </c>
      <c r="C9" s="1">
        <f>SUM(D9:H9)</f>
        <v>0</v>
      </c>
      <c r="D9" s="182">
        <f>IF('3.1. Vanzari produse&amp;servicii'!D9&gt;0,'3.1. Vanzari produse&amp;servicii'!D9,0)</f>
        <v>0</v>
      </c>
      <c r="E9" s="182">
        <f>IF('3.1. Vanzari produse&amp;servicii'!E9&gt;0,'3.1. Vanzari produse&amp;servicii'!E9,0)</f>
        <v>0</v>
      </c>
      <c r="F9" s="182">
        <f>IF('3.1. Vanzari produse&amp;servicii'!F9&gt;0,'3.1. Vanzari produse&amp;servicii'!F9,0)</f>
        <v>0</v>
      </c>
      <c r="G9" s="182">
        <f>IF('3.1. Vanzari produse&amp;servicii'!G9&gt;0,'3.1. Vanzari produse&amp;servicii'!G9,0)</f>
        <v>0</v>
      </c>
      <c r="H9" s="182">
        <f>IF('3.1. Vanzari produse&amp;servicii'!H9&gt;0,'3.1. Vanzari produse&amp;servicii'!H9,0)</f>
        <v>0</v>
      </c>
      <c r="S9" s="157"/>
      <c r="T9" s="180">
        <f t="shared" si="1"/>
        <v>0</v>
      </c>
      <c r="U9" s="157">
        <f t="shared" si="2"/>
        <v>0</v>
      </c>
      <c r="V9" s="157">
        <f t="shared" si="0"/>
        <v>0</v>
      </c>
      <c r="W9" s="157">
        <f t="shared" si="0"/>
        <v>0</v>
      </c>
      <c r="X9" s="157">
        <f t="shared" si="0"/>
        <v>0</v>
      </c>
      <c r="Y9" s="157">
        <f t="shared" si="0"/>
        <v>0</v>
      </c>
    </row>
    <row r="10" spans="1:25" x14ac:dyDescent="0.3">
      <c r="A10" s="3" t="str">
        <f>IF('3.1. Vanzari produse&amp;servicii'!A10&gt;0,'3.1. Vanzari produse&amp;servicii'!A10," ")</f>
        <v xml:space="preserve"> </v>
      </c>
      <c r="B10" s="3" t="str">
        <f>IF('3.1. Vanzari produse&amp;servicii'!B10&gt;0,'3.1. Vanzari produse&amp;servicii'!B10," ")</f>
        <v xml:space="preserve"> </v>
      </c>
      <c r="C10" s="1">
        <f>SUM(D10:H10)</f>
        <v>0</v>
      </c>
      <c r="D10" s="182">
        <f>IF('3.1. Vanzari produse&amp;servicii'!D10&gt;0,'3.1. Vanzari produse&amp;servicii'!D10,0)</f>
        <v>0</v>
      </c>
      <c r="E10" s="182">
        <f>IF('3.1. Vanzari produse&amp;servicii'!E10&gt;0,'3.1. Vanzari produse&amp;servicii'!E10,0)</f>
        <v>0</v>
      </c>
      <c r="F10" s="182">
        <f>IF('3.1. Vanzari produse&amp;servicii'!F10&gt;0,'3.1. Vanzari produse&amp;servicii'!F10,0)</f>
        <v>0</v>
      </c>
      <c r="G10" s="182">
        <f>IF('3.1. Vanzari produse&amp;servicii'!G10&gt;0,'3.1. Vanzari produse&amp;servicii'!G10,0)</f>
        <v>0</v>
      </c>
      <c r="H10" s="182">
        <f>IF('3.1. Vanzari produse&amp;servicii'!H10&gt;0,'3.1. Vanzari produse&amp;servicii'!H10,0)</f>
        <v>0</v>
      </c>
      <c r="S10" s="157"/>
      <c r="T10" s="180">
        <f t="shared" si="1"/>
        <v>0</v>
      </c>
      <c r="U10" s="157">
        <f t="shared" si="2"/>
        <v>0</v>
      </c>
      <c r="V10" s="157">
        <f t="shared" si="0"/>
        <v>0</v>
      </c>
      <c r="W10" s="157">
        <f t="shared" si="0"/>
        <v>0</v>
      </c>
      <c r="X10" s="157">
        <f t="shared" si="0"/>
        <v>0</v>
      </c>
      <c r="Y10" s="157">
        <f t="shared" si="0"/>
        <v>0</v>
      </c>
    </row>
    <row r="11" spans="1:25" x14ac:dyDescent="0.3">
      <c r="A11" s="3" t="str">
        <f>IF('3.1. Vanzari produse&amp;servicii'!A11&gt;0,'3.1. Vanzari produse&amp;servicii'!A11," ")</f>
        <v xml:space="preserve"> </v>
      </c>
      <c r="B11" s="3" t="str">
        <f>IF('3.1. Vanzari produse&amp;servicii'!B11&gt;0,'3.1. Vanzari produse&amp;servicii'!B11," ")</f>
        <v xml:space="preserve"> </v>
      </c>
      <c r="C11" s="1">
        <f>SUM(D11:H11)</f>
        <v>0</v>
      </c>
      <c r="D11" s="182">
        <f>IF('3.1. Vanzari produse&amp;servicii'!D11&gt;0,'3.1. Vanzari produse&amp;servicii'!D11,0)</f>
        <v>0</v>
      </c>
      <c r="E11" s="182">
        <f>IF('3.1. Vanzari produse&amp;servicii'!E11&gt;0,'3.1. Vanzari produse&amp;servicii'!E11,0)</f>
        <v>0</v>
      </c>
      <c r="F11" s="182">
        <f>IF('3.1. Vanzari produse&amp;servicii'!F11&gt;0,'3.1. Vanzari produse&amp;servicii'!F11,0)</f>
        <v>0</v>
      </c>
      <c r="G11" s="182">
        <f>IF('3.1. Vanzari produse&amp;servicii'!G11&gt;0,'3.1. Vanzari produse&amp;servicii'!G11,0)</f>
        <v>0</v>
      </c>
      <c r="H11" s="182">
        <f>IF('3.1. Vanzari produse&amp;servicii'!H11&gt;0,'3.1. Vanzari produse&amp;servicii'!H11,0)</f>
        <v>0</v>
      </c>
      <c r="S11" s="157"/>
      <c r="T11" s="180">
        <f t="shared" si="1"/>
        <v>0</v>
      </c>
      <c r="U11" s="157">
        <f t="shared" si="2"/>
        <v>0</v>
      </c>
      <c r="V11" s="157">
        <f t="shared" si="0"/>
        <v>0</v>
      </c>
      <c r="W11" s="157">
        <f t="shared" si="0"/>
        <v>0</v>
      </c>
      <c r="X11" s="157">
        <f t="shared" si="0"/>
        <v>0</v>
      </c>
      <c r="Y11" s="157">
        <f t="shared" si="0"/>
        <v>0</v>
      </c>
    </row>
    <row r="12" spans="1:25" x14ac:dyDescent="0.3">
      <c r="A12" s="3" t="str">
        <f>IF('3.1. Vanzari produse&amp;servicii'!A12&gt;0,'3.1. Vanzari produse&amp;servicii'!A12," ")</f>
        <v xml:space="preserve"> </v>
      </c>
      <c r="B12" s="3" t="str">
        <f>IF('3.1. Vanzari produse&amp;servicii'!B12&gt;0,'3.1. Vanzari produse&amp;servicii'!B12," ")</f>
        <v xml:space="preserve"> </v>
      </c>
      <c r="C12" s="1">
        <f>SUM(D12:H12)</f>
        <v>0</v>
      </c>
      <c r="D12" s="182">
        <f>IF('3.1. Vanzari produse&amp;servicii'!D12&gt;0,'3.1. Vanzari produse&amp;servicii'!D12,0)</f>
        <v>0</v>
      </c>
      <c r="E12" s="182">
        <f>IF('3.1. Vanzari produse&amp;servicii'!E12&gt;0,'3.1. Vanzari produse&amp;servicii'!E12,0)</f>
        <v>0</v>
      </c>
      <c r="F12" s="182">
        <f>IF('3.1. Vanzari produse&amp;servicii'!F12&gt;0,'3.1. Vanzari produse&amp;servicii'!F12,0)</f>
        <v>0</v>
      </c>
      <c r="G12" s="182">
        <f>IF('3.1. Vanzari produse&amp;servicii'!G12&gt;0,'3.1. Vanzari produse&amp;servicii'!G12,0)</f>
        <v>0</v>
      </c>
      <c r="H12" s="182">
        <f>IF('3.1. Vanzari produse&amp;servicii'!H12&gt;0,'3.1. Vanzari produse&amp;servicii'!H12,0)</f>
        <v>0</v>
      </c>
      <c r="S12" s="157"/>
      <c r="T12" s="180">
        <f t="shared" si="1"/>
        <v>0</v>
      </c>
      <c r="U12" s="157">
        <f t="shared" si="2"/>
        <v>0</v>
      </c>
      <c r="V12" s="157">
        <f t="shared" si="0"/>
        <v>0</v>
      </c>
      <c r="W12" s="157">
        <f t="shared" si="0"/>
        <v>0</v>
      </c>
      <c r="X12" s="157">
        <f t="shared" si="0"/>
        <v>0</v>
      </c>
      <c r="Y12" s="157">
        <f t="shared" si="0"/>
        <v>0</v>
      </c>
    </row>
    <row r="13" spans="1:25" ht="15" customHeight="1" x14ac:dyDescent="0.3">
      <c r="A13" s="75" t="s">
        <v>67</v>
      </c>
      <c r="B13" s="76"/>
      <c r="C13" s="1">
        <f>SUM(D13:H13)</f>
        <v>0</v>
      </c>
      <c r="D13" s="1">
        <f t="shared" ref="D13:H13" si="3">SUM(D5:D12)</f>
        <v>0</v>
      </c>
      <c r="E13" s="1">
        <f t="shared" si="3"/>
        <v>0</v>
      </c>
      <c r="F13" s="1">
        <f t="shared" si="3"/>
        <v>0</v>
      </c>
      <c r="G13" s="1">
        <f t="shared" si="3"/>
        <v>0</v>
      </c>
      <c r="H13" s="1">
        <f t="shared" si="3"/>
        <v>0</v>
      </c>
      <c r="S13" s="181"/>
      <c r="T13" s="157">
        <f>SUM(T5:T12)</f>
        <v>0</v>
      </c>
      <c r="U13" s="157">
        <f>SUM(U5:U12)</f>
        <v>0</v>
      </c>
      <c r="V13" s="157">
        <f t="shared" ref="V13:Y13" si="4">SUM(V5:V12)</f>
        <v>0</v>
      </c>
      <c r="W13" s="157">
        <f t="shared" si="4"/>
        <v>0</v>
      </c>
      <c r="X13" s="157">
        <f t="shared" si="4"/>
        <v>0</v>
      </c>
      <c r="Y13" s="157">
        <f t="shared" si="4"/>
        <v>0</v>
      </c>
    </row>
    <row r="14" spans="1:25" ht="15" customHeight="1" x14ac:dyDescent="0.3"/>
    <row r="15" spans="1:25" ht="15" customHeight="1" x14ac:dyDescent="0.3"/>
    <row r="16" spans="1:25" ht="15" customHeight="1" x14ac:dyDescent="0.3"/>
    <row r="17" spans="1:32" x14ac:dyDescent="0.3">
      <c r="A17" s="148" t="s">
        <v>207</v>
      </c>
      <c r="B17" s="148"/>
      <c r="C17" s="148"/>
      <c r="D17" s="148"/>
      <c r="E17" s="148"/>
      <c r="F17" s="148"/>
      <c r="G17" s="148"/>
      <c r="H17" s="148"/>
      <c r="I17" s="148"/>
      <c r="J17" s="148"/>
      <c r="K17" s="148"/>
      <c r="L17" s="148"/>
      <c r="M17" s="148"/>
      <c r="N17" s="148"/>
      <c r="O17" s="148"/>
      <c r="P17" s="148"/>
      <c r="Q17" s="148"/>
      <c r="R17" s="148"/>
      <c r="S17" s="148"/>
      <c r="T17" s="148"/>
      <c r="U17" s="148"/>
      <c r="V17" s="148"/>
      <c r="W17" s="148"/>
    </row>
    <row r="18" spans="1:32" x14ac:dyDescent="0.3">
      <c r="A18" s="148" t="s">
        <v>204</v>
      </c>
      <c r="B18" s="148"/>
      <c r="C18" s="2"/>
      <c r="D18" s="2"/>
      <c r="E18" s="2"/>
      <c r="F18" s="2"/>
      <c r="G18" s="2"/>
      <c r="H18" s="2"/>
      <c r="I18" s="2"/>
      <c r="J18" s="2"/>
      <c r="K18" s="2"/>
      <c r="L18" s="2"/>
      <c r="M18" s="2"/>
      <c r="N18" s="2"/>
      <c r="O18" s="148"/>
      <c r="P18" s="148"/>
      <c r="Q18" s="148"/>
      <c r="R18" s="148"/>
      <c r="S18" s="148" t="s">
        <v>205</v>
      </c>
      <c r="T18" s="148"/>
      <c r="U18" s="148"/>
      <c r="V18" s="148"/>
      <c r="W18" s="148"/>
    </row>
    <row r="19" spans="1:32" ht="19.8" customHeight="1" x14ac:dyDescent="0.3">
      <c r="A19" s="171" t="s">
        <v>210</v>
      </c>
      <c r="B19" s="168" t="s">
        <v>13</v>
      </c>
      <c r="C19" s="169" t="s">
        <v>212</v>
      </c>
      <c r="D19" s="145" t="s">
        <v>54</v>
      </c>
      <c r="E19" s="145" t="s">
        <v>55</v>
      </c>
      <c r="F19" s="145" t="s">
        <v>56</v>
      </c>
      <c r="G19" s="145" t="s">
        <v>57</v>
      </c>
      <c r="H19" s="145" t="s">
        <v>58</v>
      </c>
      <c r="I19" s="145" t="s">
        <v>59</v>
      </c>
      <c r="J19" s="145" t="s">
        <v>60</v>
      </c>
      <c r="K19" s="145" t="s">
        <v>61</v>
      </c>
      <c r="L19" s="145" t="s">
        <v>62</v>
      </c>
      <c r="M19" s="145" t="s">
        <v>63</v>
      </c>
      <c r="N19" s="147" t="s">
        <v>64</v>
      </c>
      <c r="O19" s="151" t="s">
        <v>65</v>
      </c>
      <c r="P19" s="149"/>
      <c r="Q19" s="149"/>
      <c r="R19" s="149"/>
      <c r="S19" s="168" t="s">
        <v>209</v>
      </c>
      <c r="T19" s="169" t="s">
        <v>211</v>
      </c>
      <c r="U19" s="145" t="s">
        <v>54</v>
      </c>
      <c r="V19" s="145" t="s">
        <v>55</v>
      </c>
      <c r="W19" s="145" t="s">
        <v>56</v>
      </c>
      <c r="X19" s="145" t="s">
        <v>57</v>
      </c>
      <c r="Y19" s="145" t="s">
        <v>58</v>
      </c>
      <c r="Z19" s="145" t="s">
        <v>59</v>
      </c>
      <c r="AA19" s="145" t="s">
        <v>60</v>
      </c>
      <c r="AB19" s="145" t="s">
        <v>61</v>
      </c>
      <c r="AC19" s="145" t="s">
        <v>62</v>
      </c>
      <c r="AD19" s="145" t="s">
        <v>63</v>
      </c>
      <c r="AE19" s="147" t="s">
        <v>64</v>
      </c>
      <c r="AF19" s="151" t="s">
        <v>65</v>
      </c>
    </row>
    <row r="20" spans="1:32" ht="19.8" customHeight="1" x14ac:dyDescent="0.3">
      <c r="A20" s="172"/>
      <c r="B20" s="168"/>
      <c r="C20" s="176"/>
      <c r="D20" s="146">
        <v>46023</v>
      </c>
      <c r="E20" s="146">
        <v>46054</v>
      </c>
      <c r="F20" s="146">
        <v>46082</v>
      </c>
      <c r="G20" s="146">
        <v>46113</v>
      </c>
      <c r="H20" s="146">
        <v>46143</v>
      </c>
      <c r="I20" s="146">
        <v>46174</v>
      </c>
      <c r="J20" s="146">
        <v>46204</v>
      </c>
      <c r="K20" s="146">
        <v>46235</v>
      </c>
      <c r="L20" s="146">
        <v>46266</v>
      </c>
      <c r="M20" s="146">
        <v>46296</v>
      </c>
      <c r="N20" s="146">
        <v>46327</v>
      </c>
      <c r="O20" s="150">
        <v>46357</v>
      </c>
      <c r="S20" s="175"/>
      <c r="T20" s="170"/>
      <c r="U20" s="146">
        <v>46023</v>
      </c>
      <c r="V20" s="146">
        <v>46054</v>
      </c>
      <c r="W20" s="146">
        <v>46082</v>
      </c>
      <c r="X20" s="146">
        <v>46113</v>
      </c>
      <c r="Y20" s="146">
        <v>46143</v>
      </c>
      <c r="Z20" s="146">
        <v>46174</v>
      </c>
      <c r="AA20" s="146">
        <v>46204</v>
      </c>
      <c r="AB20" s="146">
        <v>46235</v>
      </c>
      <c r="AC20" s="146">
        <v>46266</v>
      </c>
      <c r="AD20" s="146">
        <v>46296</v>
      </c>
      <c r="AE20" s="146">
        <v>46327</v>
      </c>
      <c r="AF20" s="150">
        <v>46357</v>
      </c>
    </row>
    <row r="21" spans="1:32" x14ac:dyDescent="0.3">
      <c r="A21" s="3" t="str">
        <f>IF('3.1. Vanzari produse&amp;servicii'!A21&gt;0,'3.1. Vanzari produse&amp;servicii'!A21," ")</f>
        <v xml:space="preserve"> </v>
      </c>
      <c r="B21" s="3" t="str">
        <f>IF('3.1. Vanzari produse&amp;servicii'!B21&gt;0,'3.1. Vanzari produse&amp;servicii'!B21," ")</f>
        <v xml:space="preserve"> </v>
      </c>
      <c r="C21" s="1">
        <f>SUM(D21:O21)</f>
        <v>0</v>
      </c>
      <c r="D21" s="182">
        <f>IF('3.1. Vanzari produse&amp;servicii'!D21&gt;0,'3.1. Vanzari produse&amp;servicii'!D21,0)</f>
        <v>0</v>
      </c>
      <c r="E21" s="182">
        <f>IF('3.1. Vanzari produse&amp;servicii'!E21&gt;0,'3.1. Vanzari produse&amp;servicii'!E21,0)</f>
        <v>0</v>
      </c>
      <c r="F21" s="182">
        <f>IF('3.1. Vanzari produse&amp;servicii'!F21&gt;0,'3.1. Vanzari produse&amp;servicii'!F21,0)</f>
        <v>0</v>
      </c>
      <c r="G21" s="182">
        <f>IF('3.1. Vanzari produse&amp;servicii'!G21&gt;0,'3.1. Vanzari produse&amp;servicii'!G21,0)</f>
        <v>0</v>
      </c>
      <c r="H21" s="182">
        <f>IF('3.1. Vanzari produse&amp;servicii'!H21&gt;0,'3.1. Vanzari produse&amp;servicii'!H21,0)</f>
        <v>0</v>
      </c>
      <c r="I21" s="182">
        <f>IF('3.1. Vanzari produse&amp;servicii'!I21&gt;0,'3.1. Vanzari produse&amp;servicii'!I21,0)</f>
        <v>0</v>
      </c>
      <c r="J21" s="182">
        <f>IF('3.1. Vanzari produse&amp;servicii'!J21&gt;0,'3.1. Vanzari produse&amp;servicii'!J21,0)</f>
        <v>0</v>
      </c>
      <c r="K21" s="182">
        <f>IF('3.1. Vanzari produse&amp;servicii'!K21&gt;0,'3.1. Vanzari produse&amp;servicii'!K21,0)</f>
        <v>0</v>
      </c>
      <c r="L21" s="182">
        <f>IF('3.1. Vanzari produse&amp;servicii'!L21&gt;0,'3.1. Vanzari produse&amp;servicii'!L21,0)</f>
        <v>0</v>
      </c>
      <c r="M21" s="182">
        <f>IF('3.1. Vanzari produse&amp;servicii'!M21&gt;0,'3.1. Vanzari produse&amp;servicii'!M21,0)</f>
        <v>0</v>
      </c>
      <c r="N21" s="182">
        <f>IF('3.1. Vanzari produse&amp;servicii'!N21&gt;0,'3.1. Vanzari produse&amp;servicii'!N21,0)</f>
        <v>0</v>
      </c>
      <c r="O21" s="182">
        <f>IF('3.1. Vanzari produse&amp;servicii'!O21&gt;0,'3.1. Vanzari produse&amp;servicii'!O21,0)</f>
        <v>0</v>
      </c>
      <c r="S21" s="157"/>
      <c r="T21" s="180">
        <f>SUM(U21:AF21)</f>
        <v>0</v>
      </c>
      <c r="U21" s="157">
        <f>D21*$S21</f>
        <v>0</v>
      </c>
      <c r="V21" s="157">
        <f t="shared" ref="V21:AF28" si="5">E21*$S21</f>
        <v>0</v>
      </c>
      <c r="W21" s="157">
        <f t="shared" si="5"/>
        <v>0</v>
      </c>
      <c r="X21" s="157">
        <f t="shared" si="5"/>
        <v>0</v>
      </c>
      <c r="Y21" s="157">
        <f t="shared" si="5"/>
        <v>0</v>
      </c>
      <c r="Z21" s="157">
        <f t="shared" si="5"/>
        <v>0</v>
      </c>
      <c r="AA21" s="157">
        <f t="shared" si="5"/>
        <v>0</v>
      </c>
      <c r="AB21" s="157">
        <f t="shared" si="5"/>
        <v>0</v>
      </c>
      <c r="AC21" s="157">
        <f t="shared" si="5"/>
        <v>0</v>
      </c>
      <c r="AD21" s="157">
        <f t="shared" si="5"/>
        <v>0</v>
      </c>
      <c r="AE21" s="157">
        <f t="shared" si="5"/>
        <v>0</v>
      </c>
      <c r="AF21" s="157">
        <f t="shared" si="5"/>
        <v>0</v>
      </c>
    </row>
    <row r="22" spans="1:32" x14ac:dyDescent="0.3">
      <c r="A22" s="3" t="str">
        <f>IF('3.1. Vanzari produse&amp;servicii'!A22&gt;0,'3.1. Vanzari produse&amp;servicii'!A22," ")</f>
        <v xml:space="preserve"> </v>
      </c>
      <c r="B22" s="3" t="str">
        <f>IF('3.1. Vanzari produse&amp;servicii'!B22&gt;0,'3.1. Vanzari produse&amp;servicii'!B22," ")</f>
        <v xml:space="preserve"> </v>
      </c>
      <c r="C22" s="1">
        <f>SUM(D22:O22)</f>
        <v>0</v>
      </c>
      <c r="D22" s="182">
        <f>IF('3.1. Vanzari produse&amp;servicii'!D22&gt;0,'3.1. Vanzari produse&amp;servicii'!D22,0)</f>
        <v>0</v>
      </c>
      <c r="E22" s="182">
        <f>IF('3.1. Vanzari produse&amp;servicii'!E22&gt;0,'3.1. Vanzari produse&amp;servicii'!E22,0)</f>
        <v>0</v>
      </c>
      <c r="F22" s="182">
        <f>IF('3.1. Vanzari produse&amp;servicii'!F22&gt;0,'3.1. Vanzari produse&amp;servicii'!F22,0)</f>
        <v>0</v>
      </c>
      <c r="G22" s="182">
        <f>IF('3.1. Vanzari produse&amp;servicii'!G22&gt;0,'3.1. Vanzari produse&amp;servicii'!G22,0)</f>
        <v>0</v>
      </c>
      <c r="H22" s="182">
        <f>IF('3.1. Vanzari produse&amp;servicii'!H22&gt;0,'3.1. Vanzari produse&amp;servicii'!H22,0)</f>
        <v>0</v>
      </c>
      <c r="I22" s="182">
        <f>IF('3.1. Vanzari produse&amp;servicii'!I22&gt;0,'3.1. Vanzari produse&amp;servicii'!I22,0)</f>
        <v>0</v>
      </c>
      <c r="J22" s="182">
        <f>IF('3.1. Vanzari produse&amp;servicii'!J22&gt;0,'3.1. Vanzari produse&amp;servicii'!J22,0)</f>
        <v>0</v>
      </c>
      <c r="K22" s="182">
        <f>IF('3.1. Vanzari produse&amp;servicii'!K22&gt;0,'3.1. Vanzari produse&amp;servicii'!K22,0)</f>
        <v>0</v>
      </c>
      <c r="L22" s="182">
        <f>IF('3.1. Vanzari produse&amp;servicii'!L22&gt;0,'3.1. Vanzari produse&amp;servicii'!L22,0)</f>
        <v>0</v>
      </c>
      <c r="M22" s="182">
        <f>IF('3.1. Vanzari produse&amp;servicii'!M22&gt;0,'3.1. Vanzari produse&amp;servicii'!M22,0)</f>
        <v>0</v>
      </c>
      <c r="N22" s="182">
        <f>IF('3.1. Vanzari produse&amp;servicii'!N22&gt;0,'3.1. Vanzari produse&amp;servicii'!N22,0)</f>
        <v>0</v>
      </c>
      <c r="O22" s="182">
        <f>IF('3.1. Vanzari produse&amp;servicii'!O22&gt;0,'3.1. Vanzari produse&amp;servicii'!O22,0)</f>
        <v>0</v>
      </c>
      <c r="S22" s="157"/>
      <c r="T22" s="180">
        <f t="shared" ref="T22:T28" si="6">SUM(U22:AF22)</f>
        <v>0</v>
      </c>
      <c r="U22" s="157">
        <f t="shared" ref="U22:U28" si="7">D22*$S22</f>
        <v>0</v>
      </c>
      <c r="V22" s="157">
        <f t="shared" si="5"/>
        <v>0</v>
      </c>
      <c r="W22" s="157">
        <f t="shared" si="5"/>
        <v>0</v>
      </c>
      <c r="X22" s="157">
        <f t="shared" si="5"/>
        <v>0</v>
      </c>
      <c r="Y22" s="157">
        <f t="shared" si="5"/>
        <v>0</v>
      </c>
      <c r="Z22" s="157">
        <f t="shared" si="5"/>
        <v>0</v>
      </c>
      <c r="AA22" s="157">
        <f t="shared" si="5"/>
        <v>0</v>
      </c>
      <c r="AB22" s="157">
        <f t="shared" si="5"/>
        <v>0</v>
      </c>
      <c r="AC22" s="157">
        <f t="shared" si="5"/>
        <v>0</v>
      </c>
      <c r="AD22" s="157">
        <f t="shared" si="5"/>
        <v>0</v>
      </c>
      <c r="AE22" s="157">
        <f t="shared" si="5"/>
        <v>0</v>
      </c>
      <c r="AF22" s="157">
        <f t="shared" si="5"/>
        <v>0</v>
      </c>
    </row>
    <row r="23" spans="1:32" x14ac:dyDescent="0.3">
      <c r="A23" s="3" t="str">
        <f>IF('3.1. Vanzari produse&amp;servicii'!A23&gt;0,'3.1. Vanzari produse&amp;servicii'!A23," ")</f>
        <v xml:space="preserve"> </v>
      </c>
      <c r="B23" s="3" t="str">
        <f>IF('3.1. Vanzari produse&amp;servicii'!B23&gt;0,'3.1. Vanzari produse&amp;servicii'!B23," ")</f>
        <v xml:space="preserve"> </v>
      </c>
      <c r="C23" s="1">
        <f>SUM(D23:O23)</f>
        <v>0</v>
      </c>
      <c r="D23" s="182">
        <f>IF('3.1. Vanzari produse&amp;servicii'!D23&gt;0,'3.1. Vanzari produse&amp;servicii'!D23,0)</f>
        <v>0</v>
      </c>
      <c r="E23" s="182">
        <f>IF('3.1. Vanzari produse&amp;servicii'!E23&gt;0,'3.1. Vanzari produse&amp;servicii'!E23,0)</f>
        <v>0</v>
      </c>
      <c r="F23" s="182">
        <f>IF('3.1. Vanzari produse&amp;servicii'!F23&gt;0,'3.1. Vanzari produse&amp;servicii'!F23,0)</f>
        <v>0</v>
      </c>
      <c r="G23" s="182">
        <f>IF('3.1. Vanzari produse&amp;servicii'!G23&gt;0,'3.1. Vanzari produse&amp;servicii'!G23,0)</f>
        <v>0</v>
      </c>
      <c r="H23" s="182">
        <f>IF('3.1. Vanzari produse&amp;servicii'!H23&gt;0,'3.1. Vanzari produse&amp;servicii'!H23,0)</f>
        <v>0</v>
      </c>
      <c r="I23" s="182">
        <f>IF('3.1. Vanzari produse&amp;servicii'!I23&gt;0,'3.1. Vanzari produse&amp;servicii'!I23,0)</f>
        <v>0</v>
      </c>
      <c r="J23" s="182">
        <f>IF('3.1. Vanzari produse&amp;servicii'!J23&gt;0,'3.1. Vanzari produse&amp;servicii'!J23,0)</f>
        <v>0</v>
      </c>
      <c r="K23" s="182">
        <f>IF('3.1. Vanzari produse&amp;servicii'!K23&gt;0,'3.1. Vanzari produse&amp;servicii'!K23,0)</f>
        <v>0</v>
      </c>
      <c r="L23" s="182">
        <f>IF('3.1. Vanzari produse&amp;servicii'!L23&gt;0,'3.1. Vanzari produse&amp;servicii'!L23,0)</f>
        <v>0</v>
      </c>
      <c r="M23" s="182">
        <f>IF('3.1. Vanzari produse&amp;servicii'!M23&gt;0,'3.1. Vanzari produse&amp;servicii'!M23,0)</f>
        <v>0</v>
      </c>
      <c r="N23" s="182">
        <f>IF('3.1. Vanzari produse&amp;servicii'!N23&gt;0,'3.1. Vanzari produse&amp;servicii'!N23,0)</f>
        <v>0</v>
      </c>
      <c r="O23" s="182">
        <f>IF('3.1. Vanzari produse&amp;servicii'!O23&gt;0,'3.1. Vanzari produse&amp;servicii'!O23,0)</f>
        <v>0</v>
      </c>
      <c r="S23" s="157"/>
      <c r="T23" s="180">
        <f t="shared" si="6"/>
        <v>0</v>
      </c>
      <c r="U23" s="157">
        <f t="shared" si="7"/>
        <v>0</v>
      </c>
      <c r="V23" s="157">
        <f t="shared" si="5"/>
        <v>0</v>
      </c>
      <c r="W23" s="157">
        <f t="shared" si="5"/>
        <v>0</v>
      </c>
      <c r="X23" s="157">
        <f t="shared" si="5"/>
        <v>0</v>
      </c>
      <c r="Y23" s="157">
        <f t="shared" si="5"/>
        <v>0</v>
      </c>
      <c r="Z23" s="157">
        <f t="shared" si="5"/>
        <v>0</v>
      </c>
      <c r="AA23" s="157">
        <f t="shared" si="5"/>
        <v>0</v>
      </c>
      <c r="AB23" s="157">
        <f t="shared" si="5"/>
        <v>0</v>
      </c>
      <c r="AC23" s="157">
        <f t="shared" si="5"/>
        <v>0</v>
      </c>
      <c r="AD23" s="157">
        <f t="shared" si="5"/>
        <v>0</v>
      </c>
      <c r="AE23" s="157">
        <f t="shared" si="5"/>
        <v>0</v>
      </c>
      <c r="AF23" s="157">
        <f t="shared" si="5"/>
        <v>0</v>
      </c>
    </row>
    <row r="24" spans="1:32" x14ac:dyDescent="0.3">
      <c r="A24" s="3" t="str">
        <f>IF('3.1. Vanzari produse&amp;servicii'!A24&gt;0,'3.1. Vanzari produse&amp;servicii'!A24," ")</f>
        <v xml:space="preserve"> </v>
      </c>
      <c r="B24" s="3" t="str">
        <f>IF('3.1. Vanzari produse&amp;servicii'!B24&gt;0,'3.1. Vanzari produse&amp;servicii'!B24," ")</f>
        <v xml:space="preserve"> </v>
      </c>
      <c r="C24" s="1">
        <f>SUM(D24:O24)</f>
        <v>0</v>
      </c>
      <c r="D24" s="182">
        <f>IF('3.1. Vanzari produse&amp;servicii'!D24&gt;0,'3.1. Vanzari produse&amp;servicii'!D24,0)</f>
        <v>0</v>
      </c>
      <c r="E24" s="182">
        <f>IF('3.1. Vanzari produse&amp;servicii'!E24&gt;0,'3.1. Vanzari produse&amp;servicii'!E24,0)</f>
        <v>0</v>
      </c>
      <c r="F24" s="182">
        <f>IF('3.1. Vanzari produse&amp;servicii'!F24&gt;0,'3.1. Vanzari produse&amp;servicii'!F24,0)</f>
        <v>0</v>
      </c>
      <c r="G24" s="182">
        <f>IF('3.1. Vanzari produse&amp;servicii'!G24&gt;0,'3.1. Vanzari produse&amp;servicii'!G24,0)</f>
        <v>0</v>
      </c>
      <c r="H24" s="182">
        <f>IF('3.1. Vanzari produse&amp;servicii'!H24&gt;0,'3.1. Vanzari produse&amp;servicii'!H24,0)</f>
        <v>0</v>
      </c>
      <c r="I24" s="182">
        <f>IF('3.1. Vanzari produse&amp;servicii'!I24&gt;0,'3.1. Vanzari produse&amp;servicii'!I24,0)</f>
        <v>0</v>
      </c>
      <c r="J24" s="182">
        <f>IF('3.1. Vanzari produse&amp;servicii'!J24&gt;0,'3.1. Vanzari produse&amp;servicii'!J24,0)</f>
        <v>0</v>
      </c>
      <c r="K24" s="182">
        <f>IF('3.1. Vanzari produse&amp;servicii'!K24&gt;0,'3.1. Vanzari produse&amp;servicii'!K24,0)</f>
        <v>0</v>
      </c>
      <c r="L24" s="182">
        <f>IF('3.1. Vanzari produse&amp;servicii'!L24&gt;0,'3.1. Vanzari produse&amp;servicii'!L24,0)</f>
        <v>0</v>
      </c>
      <c r="M24" s="182">
        <f>IF('3.1. Vanzari produse&amp;servicii'!M24&gt;0,'3.1. Vanzari produse&amp;servicii'!M24,0)</f>
        <v>0</v>
      </c>
      <c r="N24" s="182">
        <f>IF('3.1. Vanzari produse&amp;servicii'!N24&gt;0,'3.1. Vanzari produse&amp;servicii'!N24,0)</f>
        <v>0</v>
      </c>
      <c r="O24" s="182">
        <f>IF('3.1. Vanzari produse&amp;servicii'!O24&gt;0,'3.1. Vanzari produse&amp;servicii'!O24,0)</f>
        <v>0</v>
      </c>
      <c r="S24" s="157"/>
      <c r="T24" s="180">
        <f t="shared" si="6"/>
        <v>0</v>
      </c>
      <c r="U24" s="157">
        <f t="shared" si="7"/>
        <v>0</v>
      </c>
      <c r="V24" s="157">
        <f t="shared" si="5"/>
        <v>0</v>
      </c>
      <c r="W24" s="157">
        <f t="shared" si="5"/>
        <v>0</v>
      </c>
      <c r="X24" s="157">
        <f t="shared" si="5"/>
        <v>0</v>
      </c>
      <c r="Y24" s="157">
        <f t="shared" si="5"/>
        <v>0</v>
      </c>
      <c r="Z24" s="157">
        <f t="shared" si="5"/>
        <v>0</v>
      </c>
      <c r="AA24" s="157">
        <f t="shared" si="5"/>
        <v>0</v>
      </c>
      <c r="AB24" s="157">
        <f t="shared" si="5"/>
        <v>0</v>
      </c>
      <c r="AC24" s="157">
        <f t="shared" si="5"/>
        <v>0</v>
      </c>
      <c r="AD24" s="157">
        <f t="shared" si="5"/>
        <v>0</v>
      </c>
      <c r="AE24" s="157">
        <f t="shared" si="5"/>
        <v>0</v>
      </c>
      <c r="AF24" s="157">
        <f t="shared" si="5"/>
        <v>0</v>
      </c>
    </row>
    <row r="25" spans="1:32" x14ac:dyDescent="0.3">
      <c r="A25" s="3" t="str">
        <f>IF('3.1. Vanzari produse&amp;servicii'!A25&gt;0,'3.1. Vanzari produse&amp;servicii'!A25," ")</f>
        <v xml:space="preserve"> </v>
      </c>
      <c r="B25" s="3" t="str">
        <f>IF('3.1. Vanzari produse&amp;servicii'!B25&gt;0,'3.1. Vanzari produse&amp;servicii'!B25," ")</f>
        <v xml:space="preserve"> </v>
      </c>
      <c r="C25" s="1">
        <f>SUM(D25:O25)</f>
        <v>0</v>
      </c>
      <c r="D25" s="182">
        <f>IF('3.1. Vanzari produse&amp;servicii'!D25&gt;0,'3.1. Vanzari produse&amp;servicii'!D25,0)</f>
        <v>0</v>
      </c>
      <c r="E25" s="182">
        <f>IF('3.1. Vanzari produse&amp;servicii'!E25&gt;0,'3.1. Vanzari produse&amp;servicii'!E25,0)</f>
        <v>0</v>
      </c>
      <c r="F25" s="182">
        <f>IF('3.1. Vanzari produse&amp;servicii'!F25&gt;0,'3.1. Vanzari produse&amp;servicii'!F25,0)</f>
        <v>0</v>
      </c>
      <c r="G25" s="182">
        <f>IF('3.1. Vanzari produse&amp;servicii'!G25&gt;0,'3.1. Vanzari produse&amp;servicii'!G25,0)</f>
        <v>0</v>
      </c>
      <c r="H25" s="182">
        <f>IF('3.1. Vanzari produse&amp;servicii'!H25&gt;0,'3.1. Vanzari produse&amp;servicii'!H25,0)</f>
        <v>0</v>
      </c>
      <c r="I25" s="182">
        <f>IF('3.1. Vanzari produse&amp;servicii'!I25&gt;0,'3.1. Vanzari produse&amp;servicii'!I25,0)</f>
        <v>0</v>
      </c>
      <c r="J25" s="182">
        <f>IF('3.1. Vanzari produse&amp;servicii'!J25&gt;0,'3.1. Vanzari produse&amp;servicii'!J25,0)</f>
        <v>0</v>
      </c>
      <c r="K25" s="182">
        <f>IF('3.1. Vanzari produse&amp;servicii'!K25&gt;0,'3.1. Vanzari produse&amp;servicii'!K25,0)</f>
        <v>0</v>
      </c>
      <c r="L25" s="182">
        <f>IF('3.1. Vanzari produse&amp;servicii'!L25&gt;0,'3.1. Vanzari produse&amp;servicii'!L25,0)</f>
        <v>0</v>
      </c>
      <c r="M25" s="182">
        <f>IF('3.1. Vanzari produse&amp;servicii'!M25&gt;0,'3.1. Vanzari produse&amp;servicii'!M25,0)</f>
        <v>0</v>
      </c>
      <c r="N25" s="182">
        <f>IF('3.1. Vanzari produse&amp;servicii'!N25&gt;0,'3.1. Vanzari produse&amp;servicii'!N25,0)</f>
        <v>0</v>
      </c>
      <c r="O25" s="182">
        <f>IF('3.1. Vanzari produse&amp;servicii'!O25&gt;0,'3.1. Vanzari produse&amp;servicii'!O25,0)</f>
        <v>0</v>
      </c>
      <c r="S25" s="157"/>
      <c r="T25" s="180">
        <f t="shared" si="6"/>
        <v>0</v>
      </c>
      <c r="U25" s="157">
        <f t="shared" si="7"/>
        <v>0</v>
      </c>
      <c r="V25" s="157">
        <f t="shared" si="5"/>
        <v>0</v>
      </c>
      <c r="W25" s="157">
        <f t="shared" si="5"/>
        <v>0</v>
      </c>
      <c r="X25" s="157">
        <f t="shared" si="5"/>
        <v>0</v>
      </c>
      <c r="Y25" s="157">
        <f t="shared" si="5"/>
        <v>0</v>
      </c>
      <c r="Z25" s="157">
        <f t="shared" si="5"/>
        <v>0</v>
      </c>
      <c r="AA25" s="157">
        <f t="shared" si="5"/>
        <v>0</v>
      </c>
      <c r="AB25" s="157">
        <f t="shared" si="5"/>
        <v>0</v>
      </c>
      <c r="AC25" s="157">
        <f t="shared" si="5"/>
        <v>0</v>
      </c>
      <c r="AD25" s="157">
        <f t="shared" si="5"/>
        <v>0</v>
      </c>
      <c r="AE25" s="157">
        <f t="shared" si="5"/>
        <v>0</v>
      </c>
      <c r="AF25" s="157">
        <f t="shared" si="5"/>
        <v>0</v>
      </c>
    </row>
    <row r="26" spans="1:32" x14ac:dyDescent="0.3">
      <c r="A26" s="3" t="str">
        <f>IF('3.1. Vanzari produse&amp;servicii'!A26&gt;0,'3.1. Vanzari produse&amp;servicii'!A26," ")</f>
        <v xml:space="preserve"> </v>
      </c>
      <c r="B26" s="3" t="str">
        <f>IF('3.1. Vanzari produse&amp;servicii'!B26&gt;0,'3.1. Vanzari produse&amp;servicii'!B26," ")</f>
        <v xml:space="preserve"> </v>
      </c>
      <c r="C26" s="1">
        <f>SUM(D26:O26)</f>
        <v>0</v>
      </c>
      <c r="D26" s="182">
        <f>IF('3.1. Vanzari produse&amp;servicii'!D26&gt;0,'3.1. Vanzari produse&amp;servicii'!D26,0)</f>
        <v>0</v>
      </c>
      <c r="E26" s="182">
        <f>IF('3.1. Vanzari produse&amp;servicii'!E26&gt;0,'3.1. Vanzari produse&amp;servicii'!E26,0)</f>
        <v>0</v>
      </c>
      <c r="F26" s="182">
        <f>IF('3.1. Vanzari produse&amp;servicii'!F26&gt;0,'3.1. Vanzari produse&amp;servicii'!F26,0)</f>
        <v>0</v>
      </c>
      <c r="G26" s="182">
        <f>IF('3.1. Vanzari produse&amp;servicii'!G26&gt;0,'3.1. Vanzari produse&amp;servicii'!G26,0)</f>
        <v>0</v>
      </c>
      <c r="H26" s="182">
        <f>IF('3.1. Vanzari produse&amp;servicii'!H26&gt;0,'3.1. Vanzari produse&amp;servicii'!H26,0)</f>
        <v>0</v>
      </c>
      <c r="I26" s="182">
        <f>IF('3.1. Vanzari produse&amp;servicii'!I26&gt;0,'3.1. Vanzari produse&amp;servicii'!I26,0)</f>
        <v>0</v>
      </c>
      <c r="J26" s="182">
        <f>IF('3.1. Vanzari produse&amp;servicii'!J26&gt;0,'3.1. Vanzari produse&amp;servicii'!J26,0)</f>
        <v>0</v>
      </c>
      <c r="K26" s="182">
        <f>IF('3.1. Vanzari produse&amp;servicii'!K26&gt;0,'3.1. Vanzari produse&amp;servicii'!K26,0)</f>
        <v>0</v>
      </c>
      <c r="L26" s="182">
        <f>IF('3.1. Vanzari produse&amp;servicii'!L26&gt;0,'3.1. Vanzari produse&amp;servicii'!L26,0)</f>
        <v>0</v>
      </c>
      <c r="M26" s="182">
        <f>IF('3.1. Vanzari produse&amp;servicii'!M26&gt;0,'3.1. Vanzari produse&amp;servicii'!M26,0)</f>
        <v>0</v>
      </c>
      <c r="N26" s="182">
        <f>IF('3.1. Vanzari produse&amp;servicii'!N26&gt;0,'3.1. Vanzari produse&amp;servicii'!N26,0)</f>
        <v>0</v>
      </c>
      <c r="O26" s="182">
        <f>IF('3.1. Vanzari produse&amp;servicii'!O26&gt;0,'3.1. Vanzari produse&amp;servicii'!O26,0)</f>
        <v>0</v>
      </c>
      <c r="S26" s="157"/>
      <c r="T26" s="180">
        <f t="shared" si="6"/>
        <v>0</v>
      </c>
      <c r="U26" s="157">
        <f t="shared" si="7"/>
        <v>0</v>
      </c>
      <c r="V26" s="157">
        <f t="shared" si="5"/>
        <v>0</v>
      </c>
      <c r="W26" s="157">
        <f t="shared" si="5"/>
        <v>0</v>
      </c>
      <c r="X26" s="157">
        <f t="shared" si="5"/>
        <v>0</v>
      </c>
      <c r="Y26" s="157">
        <f t="shared" si="5"/>
        <v>0</v>
      </c>
      <c r="Z26" s="157">
        <f t="shared" si="5"/>
        <v>0</v>
      </c>
      <c r="AA26" s="157">
        <f t="shared" si="5"/>
        <v>0</v>
      </c>
      <c r="AB26" s="157">
        <f t="shared" si="5"/>
        <v>0</v>
      </c>
      <c r="AC26" s="157">
        <f t="shared" si="5"/>
        <v>0</v>
      </c>
      <c r="AD26" s="157">
        <f t="shared" si="5"/>
        <v>0</v>
      </c>
      <c r="AE26" s="157">
        <f t="shared" si="5"/>
        <v>0</v>
      </c>
      <c r="AF26" s="157">
        <f t="shared" si="5"/>
        <v>0</v>
      </c>
    </row>
    <row r="27" spans="1:32" x14ac:dyDescent="0.3">
      <c r="A27" s="3" t="str">
        <f>IF('3.1. Vanzari produse&amp;servicii'!A27&gt;0,'3.1. Vanzari produse&amp;servicii'!A27," ")</f>
        <v xml:space="preserve"> </v>
      </c>
      <c r="B27" s="3" t="str">
        <f>IF('3.1. Vanzari produse&amp;servicii'!B27&gt;0,'3.1. Vanzari produse&amp;servicii'!B27," ")</f>
        <v xml:space="preserve"> </v>
      </c>
      <c r="C27" s="1">
        <f>SUM(D27:O27)</f>
        <v>0</v>
      </c>
      <c r="D27" s="182">
        <f>IF('3.1. Vanzari produse&amp;servicii'!D27&gt;0,'3.1. Vanzari produse&amp;servicii'!D27,0)</f>
        <v>0</v>
      </c>
      <c r="E27" s="182">
        <f>IF('3.1. Vanzari produse&amp;servicii'!E27&gt;0,'3.1. Vanzari produse&amp;servicii'!E27,0)</f>
        <v>0</v>
      </c>
      <c r="F27" s="182">
        <f>IF('3.1. Vanzari produse&amp;servicii'!F27&gt;0,'3.1. Vanzari produse&amp;servicii'!F27,0)</f>
        <v>0</v>
      </c>
      <c r="G27" s="182">
        <f>IF('3.1. Vanzari produse&amp;servicii'!G27&gt;0,'3.1. Vanzari produse&amp;servicii'!G27,0)</f>
        <v>0</v>
      </c>
      <c r="H27" s="182">
        <f>IF('3.1. Vanzari produse&amp;servicii'!H27&gt;0,'3.1. Vanzari produse&amp;servicii'!H27,0)</f>
        <v>0</v>
      </c>
      <c r="I27" s="182">
        <f>IF('3.1. Vanzari produse&amp;servicii'!I27&gt;0,'3.1. Vanzari produse&amp;servicii'!I27,0)</f>
        <v>0</v>
      </c>
      <c r="J27" s="182">
        <f>IF('3.1. Vanzari produse&amp;servicii'!J27&gt;0,'3.1. Vanzari produse&amp;servicii'!J27,0)</f>
        <v>0</v>
      </c>
      <c r="K27" s="182">
        <f>IF('3.1. Vanzari produse&amp;servicii'!K27&gt;0,'3.1. Vanzari produse&amp;servicii'!K27,0)</f>
        <v>0</v>
      </c>
      <c r="L27" s="182">
        <f>IF('3.1. Vanzari produse&amp;servicii'!L27&gt;0,'3.1. Vanzari produse&amp;servicii'!L27,0)</f>
        <v>0</v>
      </c>
      <c r="M27" s="182">
        <f>IF('3.1. Vanzari produse&amp;servicii'!M27&gt;0,'3.1. Vanzari produse&amp;servicii'!M27,0)</f>
        <v>0</v>
      </c>
      <c r="N27" s="182">
        <f>IF('3.1. Vanzari produse&amp;servicii'!N27&gt;0,'3.1. Vanzari produse&amp;servicii'!N27,0)</f>
        <v>0</v>
      </c>
      <c r="O27" s="182">
        <f>IF('3.1. Vanzari produse&amp;servicii'!O27&gt;0,'3.1. Vanzari produse&amp;servicii'!O27,0)</f>
        <v>0</v>
      </c>
      <c r="S27" s="157"/>
      <c r="T27" s="180">
        <f t="shared" si="6"/>
        <v>0</v>
      </c>
      <c r="U27" s="157">
        <f t="shared" si="7"/>
        <v>0</v>
      </c>
      <c r="V27" s="157">
        <f t="shared" si="5"/>
        <v>0</v>
      </c>
      <c r="W27" s="157">
        <f t="shared" si="5"/>
        <v>0</v>
      </c>
      <c r="X27" s="157">
        <f t="shared" si="5"/>
        <v>0</v>
      </c>
      <c r="Y27" s="157">
        <f t="shared" si="5"/>
        <v>0</v>
      </c>
      <c r="Z27" s="157">
        <f t="shared" si="5"/>
        <v>0</v>
      </c>
      <c r="AA27" s="157">
        <f t="shared" si="5"/>
        <v>0</v>
      </c>
      <c r="AB27" s="157">
        <f t="shared" si="5"/>
        <v>0</v>
      </c>
      <c r="AC27" s="157">
        <f t="shared" si="5"/>
        <v>0</v>
      </c>
      <c r="AD27" s="157">
        <f t="shared" si="5"/>
        <v>0</v>
      </c>
      <c r="AE27" s="157">
        <f t="shared" si="5"/>
        <v>0</v>
      </c>
      <c r="AF27" s="157">
        <f t="shared" si="5"/>
        <v>0</v>
      </c>
    </row>
    <row r="28" spans="1:32" x14ac:dyDescent="0.3">
      <c r="A28" s="3" t="str">
        <f>IF('3.1. Vanzari produse&amp;servicii'!A28&gt;0,'3.1. Vanzari produse&amp;servicii'!A28," ")</f>
        <v xml:space="preserve"> </v>
      </c>
      <c r="B28" s="3" t="str">
        <f>IF('3.1. Vanzari produse&amp;servicii'!B28&gt;0,'3.1. Vanzari produse&amp;servicii'!B28," ")</f>
        <v xml:space="preserve"> </v>
      </c>
      <c r="C28" s="1">
        <f>SUM(D28:O28)</f>
        <v>0</v>
      </c>
      <c r="D28" s="182">
        <f>IF('3.1. Vanzari produse&amp;servicii'!D28&gt;0,'3.1. Vanzari produse&amp;servicii'!D28,0)</f>
        <v>0</v>
      </c>
      <c r="E28" s="182">
        <f>IF('3.1. Vanzari produse&amp;servicii'!E28&gt;0,'3.1. Vanzari produse&amp;servicii'!E28,0)</f>
        <v>0</v>
      </c>
      <c r="F28" s="182">
        <f>IF('3.1. Vanzari produse&amp;servicii'!F28&gt;0,'3.1. Vanzari produse&amp;servicii'!F28,0)</f>
        <v>0</v>
      </c>
      <c r="G28" s="182">
        <f>IF('3.1. Vanzari produse&amp;servicii'!G28&gt;0,'3.1. Vanzari produse&amp;servicii'!G28,0)</f>
        <v>0</v>
      </c>
      <c r="H28" s="182">
        <f>IF('3.1. Vanzari produse&amp;servicii'!H28&gt;0,'3.1. Vanzari produse&amp;servicii'!H28,0)</f>
        <v>0</v>
      </c>
      <c r="I28" s="182">
        <f>IF('3.1. Vanzari produse&amp;servicii'!I28&gt;0,'3.1. Vanzari produse&amp;servicii'!I28,0)</f>
        <v>0</v>
      </c>
      <c r="J28" s="182">
        <f>IF('3.1. Vanzari produse&amp;servicii'!J28&gt;0,'3.1. Vanzari produse&amp;servicii'!J28,0)</f>
        <v>0</v>
      </c>
      <c r="K28" s="182">
        <f>IF('3.1. Vanzari produse&amp;servicii'!K28&gt;0,'3.1. Vanzari produse&amp;servicii'!K28,0)</f>
        <v>0</v>
      </c>
      <c r="L28" s="182">
        <f>IF('3.1. Vanzari produse&amp;servicii'!L28&gt;0,'3.1. Vanzari produse&amp;servicii'!L28,0)</f>
        <v>0</v>
      </c>
      <c r="M28" s="182">
        <f>IF('3.1. Vanzari produse&amp;servicii'!M28&gt;0,'3.1. Vanzari produse&amp;servicii'!M28,0)</f>
        <v>0</v>
      </c>
      <c r="N28" s="182">
        <f>IF('3.1. Vanzari produse&amp;servicii'!N28&gt;0,'3.1. Vanzari produse&amp;servicii'!N28,0)</f>
        <v>0</v>
      </c>
      <c r="O28" s="182">
        <f>IF('3.1. Vanzari produse&amp;servicii'!O28&gt;0,'3.1. Vanzari produse&amp;servicii'!O28,0)</f>
        <v>0</v>
      </c>
      <c r="S28" s="157"/>
      <c r="T28" s="180">
        <f t="shared" si="6"/>
        <v>0</v>
      </c>
      <c r="U28" s="157">
        <f t="shared" si="7"/>
        <v>0</v>
      </c>
      <c r="V28" s="157">
        <f t="shared" si="5"/>
        <v>0</v>
      </c>
      <c r="W28" s="157">
        <f t="shared" si="5"/>
        <v>0</v>
      </c>
      <c r="X28" s="157">
        <f t="shared" si="5"/>
        <v>0</v>
      </c>
      <c r="Y28" s="157">
        <f t="shared" si="5"/>
        <v>0</v>
      </c>
      <c r="Z28" s="157">
        <f t="shared" si="5"/>
        <v>0</v>
      </c>
      <c r="AA28" s="157">
        <f t="shared" si="5"/>
        <v>0</v>
      </c>
      <c r="AB28" s="157">
        <f t="shared" si="5"/>
        <v>0</v>
      </c>
      <c r="AC28" s="157">
        <f t="shared" si="5"/>
        <v>0</v>
      </c>
      <c r="AD28" s="157">
        <f t="shared" si="5"/>
        <v>0</v>
      </c>
      <c r="AE28" s="157">
        <f t="shared" si="5"/>
        <v>0</v>
      </c>
      <c r="AF28" s="157">
        <f t="shared" si="5"/>
        <v>0</v>
      </c>
    </row>
    <row r="29" spans="1:32" ht="15" customHeight="1" x14ac:dyDescent="0.3">
      <c r="A29" s="75" t="s">
        <v>67</v>
      </c>
      <c r="B29" s="76"/>
      <c r="C29" s="1">
        <f>SUM(D29:O29)</f>
        <v>0</v>
      </c>
      <c r="D29" s="1">
        <f t="shared" ref="D29:O29" si="8">SUM(D21:D28)</f>
        <v>0</v>
      </c>
      <c r="E29" s="1">
        <f t="shared" si="8"/>
        <v>0</v>
      </c>
      <c r="F29" s="1">
        <f t="shared" si="8"/>
        <v>0</v>
      </c>
      <c r="G29" s="1">
        <f t="shared" si="8"/>
        <v>0</v>
      </c>
      <c r="H29" s="1">
        <f t="shared" si="8"/>
        <v>0</v>
      </c>
      <c r="I29" s="1">
        <f t="shared" si="8"/>
        <v>0</v>
      </c>
      <c r="J29" s="1">
        <f t="shared" si="8"/>
        <v>0</v>
      </c>
      <c r="K29" s="1">
        <f t="shared" si="8"/>
        <v>0</v>
      </c>
      <c r="L29" s="1">
        <f t="shared" si="8"/>
        <v>0</v>
      </c>
      <c r="M29" s="1">
        <f t="shared" si="8"/>
        <v>0</v>
      </c>
      <c r="N29" s="1">
        <f t="shared" si="8"/>
        <v>0</v>
      </c>
      <c r="O29" s="1">
        <f t="shared" si="8"/>
        <v>0</v>
      </c>
      <c r="S29" s="181"/>
      <c r="T29" s="157">
        <f>SUM(T21:T28)</f>
        <v>0</v>
      </c>
      <c r="U29" s="157">
        <f>SUM(U21:U28)</f>
        <v>0</v>
      </c>
      <c r="V29" s="157">
        <f t="shared" ref="V29:AF29" si="9">SUM(V21:V28)</f>
        <v>0</v>
      </c>
      <c r="W29" s="157">
        <f t="shared" si="9"/>
        <v>0</v>
      </c>
      <c r="X29" s="157">
        <f t="shared" si="9"/>
        <v>0</v>
      </c>
      <c r="Y29" s="157">
        <f t="shared" si="9"/>
        <v>0</v>
      </c>
      <c r="Z29" s="157">
        <f t="shared" si="9"/>
        <v>0</v>
      </c>
      <c r="AA29" s="157">
        <f t="shared" si="9"/>
        <v>0</v>
      </c>
      <c r="AB29" s="157">
        <f t="shared" si="9"/>
        <v>0</v>
      </c>
      <c r="AC29" s="157">
        <f t="shared" si="9"/>
        <v>0</v>
      </c>
      <c r="AD29" s="157">
        <f t="shared" si="9"/>
        <v>0</v>
      </c>
      <c r="AE29" s="157">
        <f t="shared" si="9"/>
        <v>0</v>
      </c>
      <c r="AF29" s="157">
        <f t="shared" si="9"/>
        <v>0</v>
      </c>
    </row>
    <row r="33" spans="1:34" x14ac:dyDescent="0.3">
      <c r="A33" s="148" t="s">
        <v>208</v>
      </c>
      <c r="B33" s="148"/>
      <c r="C33" s="148"/>
      <c r="D33" s="148"/>
      <c r="E33" s="148"/>
      <c r="F33" s="148"/>
      <c r="G33" s="148"/>
      <c r="H33" s="148"/>
      <c r="I33" s="148"/>
      <c r="J33" s="148"/>
      <c r="K33" s="148"/>
      <c r="L33" s="148"/>
      <c r="M33" s="148"/>
      <c r="N33" s="148"/>
      <c r="O33" s="148"/>
      <c r="P33" s="148"/>
      <c r="Q33" s="148"/>
      <c r="R33" s="148"/>
      <c r="S33" s="148"/>
      <c r="T33" s="148"/>
      <c r="U33" s="148"/>
      <c r="V33" s="148"/>
      <c r="W33" s="148"/>
      <c r="X33" s="149"/>
    </row>
    <row r="34" spans="1:34" x14ac:dyDescent="0.3">
      <c r="A34" s="148" t="s">
        <v>204</v>
      </c>
      <c r="B34" s="148"/>
      <c r="C34" s="148"/>
      <c r="D34" s="2"/>
      <c r="E34" s="2"/>
      <c r="F34" s="2"/>
      <c r="G34" s="2"/>
      <c r="H34" s="2"/>
      <c r="I34" s="2"/>
      <c r="J34" s="2"/>
      <c r="K34" s="2"/>
      <c r="L34" s="2"/>
      <c r="M34" s="2"/>
      <c r="N34" s="2"/>
      <c r="O34" s="148"/>
      <c r="P34" s="148"/>
      <c r="Q34" s="148"/>
      <c r="R34" s="148"/>
      <c r="S34" s="148" t="s">
        <v>205</v>
      </c>
      <c r="T34" s="148"/>
      <c r="U34" s="148"/>
      <c r="V34" s="148"/>
      <c r="W34" s="148"/>
    </row>
    <row r="35" spans="1:34" ht="14.4" customHeight="1" x14ac:dyDescent="0.3">
      <c r="A35" s="171" t="s">
        <v>210</v>
      </c>
      <c r="B35" s="168" t="s">
        <v>13</v>
      </c>
      <c r="C35" s="174" t="s">
        <v>66</v>
      </c>
      <c r="D35" s="166" t="s">
        <v>54</v>
      </c>
      <c r="E35" s="152" t="s">
        <v>55</v>
      </c>
      <c r="F35" s="152" t="s">
        <v>56</v>
      </c>
      <c r="G35" s="152" t="s">
        <v>57</v>
      </c>
      <c r="H35" s="152" t="s">
        <v>58</v>
      </c>
      <c r="I35" s="152" t="s">
        <v>59</v>
      </c>
      <c r="J35" s="152" t="s">
        <v>60</v>
      </c>
      <c r="K35" s="152" t="s">
        <v>61</v>
      </c>
      <c r="L35" s="152" t="s">
        <v>62</v>
      </c>
      <c r="M35" s="152" t="s">
        <v>63</v>
      </c>
      <c r="N35" s="152" t="s">
        <v>64</v>
      </c>
      <c r="O35" s="152" t="s">
        <v>65</v>
      </c>
      <c r="P35" s="153" t="s">
        <v>108</v>
      </c>
      <c r="Q35" s="154" t="s">
        <v>109</v>
      </c>
      <c r="R35" s="149"/>
      <c r="S35" s="168" t="s">
        <v>209</v>
      </c>
      <c r="T35" s="169" t="s">
        <v>211</v>
      </c>
      <c r="U35" s="166" t="s">
        <v>54</v>
      </c>
      <c r="V35" s="152" t="s">
        <v>55</v>
      </c>
      <c r="W35" s="152" t="s">
        <v>56</v>
      </c>
      <c r="X35" s="152" t="s">
        <v>57</v>
      </c>
      <c r="Y35" s="152" t="s">
        <v>58</v>
      </c>
      <c r="Z35" s="152" t="s">
        <v>59</v>
      </c>
      <c r="AA35" s="152" t="s">
        <v>60</v>
      </c>
      <c r="AB35" s="152" t="s">
        <v>61</v>
      </c>
      <c r="AC35" s="152" t="s">
        <v>62</v>
      </c>
      <c r="AD35" s="152" t="s">
        <v>63</v>
      </c>
      <c r="AE35" s="152" t="s">
        <v>64</v>
      </c>
      <c r="AF35" s="152" t="s">
        <v>65</v>
      </c>
      <c r="AG35" s="153" t="s">
        <v>108</v>
      </c>
      <c r="AH35" s="154" t="s">
        <v>109</v>
      </c>
    </row>
    <row r="36" spans="1:34" x14ac:dyDescent="0.3">
      <c r="A36" s="172"/>
      <c r="B36" s="168"/>
      <c r="C36" s="174"/>
      <c r="D36" s="167">
        <v>46388</v>
      </c>
      <c r="E36" s="155">
        <v>46419</v>
      </c>
      <c r="F36" s="155">
        <v>46447</v>
      </c>
      <c r="G36" s="155">
        <v>46478</v>
      </c>
      <c r="H36" s="155">
        <v>46508</v>
      </c>
      <c r="I36" s="155">
        <v>46539</v>
      </c>
      <c r="J36" s="155">
        <v>46569</v>
      </c>
      <c r="K36" s="155">
        <v>46600</v>
      </c>
      <c r="L36" s="155">
        <v>46631</v>
      </c>
      <c r="M36" s="155">
        <v>46661</v>
      </c>
      <c r="N36" s="155">
        <v>46692</v>
      </c>
      <c r="O36" s="155">
        <v>46722</v>
      </c>
      <c r="P36" s="155">
        <v>46753</v>
      </c>
      <c r="Q36" s="156">
        <v>46784</v>
      </c>
      <c r="S36" s="175"/>
      <c r="T36" s="170"/>
      <c r="U36" s="167">
        <v>46388</v>
      </c>
      <c r="V36" s="155">
        <v>46419</v>
      </c>
      <c r="W36" s="155">
        <v>46447</v>
      </c>
      <c r="X36" s="155">
        <v>46478</v>
      </c>
      <c r="Y36" s="155">
        <v>46508</v>
      </c>
      <c r="Z36" s="155">
        <v>46539</v>
      </c>
      <c r="AA36" s="155">
        <v>46569</v>
      </c>
      <c r="AB36" s="155">
        <v>46600</v>
      </c>
      <c r="AC36" s="155">
        <v>46631</v>
      </c>
      <c r="AD36" s="155">
        <v>46661</v>
      </c>
      <c r="AE36" s="155">
        <v>46692</v>
      </c>
      <c r="AF36" s="155">
        <v>46722</v>
      </c>
      <c r="AG36" s="155">
        <v>46753</v>
      </c>
      <c r="AH36" s="156">
        <v>46784</v>
      </c>
    </row>
    <row r="37" spans="1:34" x14ac:dyDescent="0.3">
      <c r="A37" s="3" t="str">
        <f>IF('3.1. Vanzari produse&amp;servicii'!A37&gt;0,'3.1. Vanzari produse&amp;servicii'!A37," ")</f>
        <v xml:space="preserve"> </v>
      </c>
      <c r="B37" s="3" t="str">
        <f>IF('3.1. Vanzari produse&amp;servicii'!B37&gt;0,'3.1. Vanzari produse&amp;servicii'!B37," ")</f>
        <v xml:space="preserve"> </v>
      </c>
      <c r="C37" s="173">
        <f>SUM(D37:Q37)</f>
        <v>0</v>
      </c>
      <c r="D37" s="182">
        <f>IF('3.1. Vanzari produse&amp;servicii'!D37&gt;0,'3.1. Vanzari produse&amp;servicii'!D37,0)</f>
        <v>0</v>
      </c>
      <c r="E37" s="182">
        <f>IF('3.1. Vanzari produse&amp;servicii'!E37&gt;0,'3.1. Vanzari produse&amp;servicii'!E37,0)</f>
        <v>0</v>
      </c>
      <c r="F37" s="182">
        <f>IF('3.1. Vanzari produse&amp;servicii'!F37&gt;0,'3.1. Vanzari produse&amp;servicii'!F37,0)</f>
        <v>0</v>
      </c>
      <c r="G37" s="182">
        <f>IF('3.1. Vanzari produse&amp;servicii'!G37&gt;0,'3.1. Vanzari produse&amp;servicii'!G37,0)</f>
        <v>0</v>
      </c>
      <c r="H37" s="182">
        <f>IF('3.1. Vanzari produse&amp;servicii'!H37&gt;0,'3.1. Vanzari produse&amp;servicii'!H37,0)</f>
        <v>0</v>
      </c>
      <c r="I37" s="182">
        <f>IF('3.1. Vanzari produse&amp;servicii'!I37&gt;0,'3.1. Vanzari produse&amp;servicii'!I37,0)</f>
        <v>0</v>
      </c>
      <c r="J37" s="182">
        <f>IF('3.1. Vanzari produse&amp;servicii'!J37&gt;0,'3.1. Vanzari produse&amp;servicii'!J37,0)</f>
        <v>0</v>
      </c>
      <c r="K37" s="182">
        <f>IF('3.1. Vanzari produse&amp;servicii'!K37&gt;0,'3.1. Vanzari produse&amp;servicii'!K37,0)</f>
        <v>0</v>
      </c>
      <c r="L37" s="182">
        <f>IF('3.1. Vanzari produse&amp;servicii'!L37&gt;0,'3.1. Vanzari produse&amp;servicii'!L37,0)</f>
        <v>0</v>
      </c>
      <c r="M37" s="182">
        <f>IF('3.1. Vanzari produse&amp;servicii'!M37&gt;0,'3.1. Vanzari produse&amp;servicii'!M37,0)</f>
        <v>0</v>
      </c>
      <c r="N37" s="182">
        <f>IF('3.1. Vanzari produse&amp;servicii'!N37&gt;0,'3.1. Vanzari produse&amp;servicii'!N37,0)</f>
        <v>0</v>
      </c>
      <c r="O37" s="182">
        <f>IF('3.1. Vanzari produse&amp;servicii'!O37&gt;0,'3.1. Vanzari produse&amp;servicii'!O37,0)</f>
        <v>0</v>
      </c>
      <c r="P37" s="182">
        <f>IF('3.1. Vanzari produse&amp;servicii'!P37&gt;0,'3.1. Vanzari produse&amp;servicii'!P37,0)</f>
        <v>0</v>
      </c>
      <c r="Q37" s="182">
        <f>IF('3.1. Vanzari produse&amp;servicii'!Q37&gt;0,'3.1. Vanzari produse&amp;servicii'!Q37,0)</f>
        <v>0</v>
      </c>
      <c r="S37" s="157"/>
      <c r="T37" s="180">
        <f>SUM(U37:AF37)</f>
        <v>0</v>
      </c>
      <c r="U37" s="157">
        <f>D37*$S37</f>
        <v>0</v>
      </c>
      <c r="V37" s="157">
        <f t="shared" ref="V37:AH44" si="10">E37*$S37</f>
        <v>0</v>
      </c>
      <c r="W37" s="157">
        <f t="shared" si="10"/>
        <v>0</v>
      </c>
      <c r="X37" s="157">
        <f t="shared" si="10"/>
        <v>0</v>
      </c>
      <c r="Y37" s="157">
        <f t="shared" si="10"/>
        <v>0</v>
      </c>
      <c r="Z37" s="157">
        <f t="shared" si="10"/>
        <v>0</v>
      </c>
      <c r="AA37" s="157">
        <f t="shared" si="10"/>
        <v>0</v>
      </c>
      <c r="AB37" s="157">
        <f t="shared" si="10"/>
        <v>0</v>
      </c>
      <c r="AC37" s="157">
        <f t="shared" si="10"/>
        <v>0</v>
      </c>
      <c r="AD37" s="157">
        <f t="shared" si="10"/>
        <v>0</v>
      </c>
      <c r="AE37" s="157">
        <f t="shared" si="10"/>
        <v>0</v>
      </c>
      <c r="AF37" s="157">
        <f t="shared" si="10"/>
        <v>0</v>
      </c>
      <c r="AG37" s="157">
        <f t="shared" si="10"/>
        <v>0</v>
      </c>
      <c r="AH37" s="157">
        <f t="shared" si="10"/>
        <v>0</v>
      </c>
    </row>
    <row r="38" spans="1:34" x14ac:dyDescent="0.3">
      <c r="A38" s="3" t="str">
        <f>IF('3.1. Vanzari produse&amp;servicii'!A38&gt;0,'3.1. Vanzari produse&amp;servicii'!A38," ")</f>
        <v xml:space="preserve"> </v>
      </c>
      <c r="B38" s="3" t="str">
        <f>IF('3.1. Vanzari produse&amp;servicii'!B38&gt;0,'3.1. Vanzari produse&amp;servicii'!B38," ")</f>
        <v xml:space="preserve"> </v>
      </c>
      <c r="C38" s="1">
        <f>SUM(D38:Q38)</f>
        <v>0</v>
      </c>
      <c r="D38" s="182">
        <f>IF('3.1. Vanzari produse&amp;servicii'!D38&gt;0,'3.1. Vanzari produse&amp;servicii'!D38,0)</f>
        <v>0</v>
      </c>
      <c r="E38" s="182">
        <f>IF('3.1. Vanzari produse&amp;servicii'!E38&gt;0,'3.1. Vanzari produse&amp;servicii'!E38,0)</f>
        <v>0</v>
      </c>
      <c r="F38" s="182">
        <f>IF('3.1. Vanzari produse&amp;servicii'!F38&gt;0,'3.1. Vanzari produse&amp;servicii'!F38,0)</f>
        <v>0</v>
      </c>
      <c r="G38" s="182">
        <f>IF('3.1. Vanzari produse&amp;servicii'!G38&gt;0,'3.1. Vanzari produse&amp;servicii'!G38,0)</f>
        <v>0</v>
      </c>
      <c r="H38" s="182">
        <f>IF('3.1. Vanzari produse&amp;servicii'!H38&gt;0,'3.1. Vanzari produse&amp;servicii'!H38,0)</f>
        <v>0</v>
      </c>
      <c r="I38" s="182">
        <f>IF('3.1. Vanzari produse&amp;servicii'!I38&gt;0,'3.1. Vanzari produse&amp;servicii'!I38,0)</f>
        <v>0</v>
      </c>
      <c r="J38" s="182">
        <f>IF('3.1. Vanzari produse&amp;servicii'!J38&gt;0,'3.1. Vanzari produse&amp;servicii'!J38,0)</f>
        <v>0</v>
      </c>
      <c r="K38" s="182">
        <f>IF('3.1. Vanzari produse&amp;servicii'!K38&gt;0,'3.1. Vanzari produse&amp;servicii'!K38,0)</f>
        <v>0</v>
      </c>
      <c r="L38" s="182">
        <f>IF('3.1. Vanzari produse&amp;servicii'!L38&gt;0,'3.1. Vanzari produse&amp;servicii'!L38,0)</f>
        <v>0</v>
      </c>
      <c r="M38" s="182">
        <f>IF('3.1. Vanzari produse&amp;servicii'!M38&gt;0,'3.1. Vanzari produse&amp;servicii'!M38,0)</f>
        <v>0</v>
      </c>
      <c r="N38" s="182">
        <f>IF('3.1. Vanzari produse&amp;servicii'!N38&gt;0,'3.1. Vanzari produse&amp;servicii'!N38,0)</f>
        <v>0</v>
      </c>
      <c r="O38" s="182">
        <f>IF('3.1. Vanzari produse&amp;servicii'!O38&gt;0,'3.1. Vanzari produse&amp;servicii'!O38,0)</f>
        <v>0</v>
      </c>
      <c r="P38" s="182">
        <f>IF('3.1. Vanzari produse&amp;servicii'!P38&gt;0,'3.1. Vanzari produse&amp;servicii'!P38,0)</f>
        <v>0</v>
      </c>
      <c r="Q38" s="182">
        <f>IF('3.1. Vanzari produse&amp;servicii'!Q38&gt;0,'3.1. Vanzari produse&amp;servicii'!Q38,0)</f>
        <v>0</v>
      </c>
      <c r="S38" s="157"/>
      <c r="T38" s="180">
        <f t="shared" ref="T38:T44" si="11">SUM(U38:AF38)</f>
        <v>0</v>
      </c>
      <c r="U38" s="157">
        <f t="shared" ref="U38:U44" si="12">D38*$S38</f>
        <v>0</v>
      </c>
      <c r="V38" s="157">
        <f t="shared" si="10"/>
        <v>0</v>
      </c>
      <c r="W38" s="157">
        <f t="shared" si="10"/>
        <v>0</v>
      </c>
      <c r="X38" s="157">
        <f t="shared" si="10"/>
        <v>0</v>
      </c>
      <c r="Y38" s="157">
        <f t="shared" si="10"/>
        <v>0</v>
      </c>
      <c r="Z38" s="157">
        <f t="shared" si="10"/>
        <v>0</v>
      </c>
      <c r="AA38" s="157">
        <f t="shared" si="10"/>
        <v>0</v>
      </c>
      <c r="AB38" s="157">
        <f t="shared" si="10"/>
        <v>0</v>
      </c>
      <c r="AC38" s="157">
        <f t="shared" si="10"/>
        <v>0</v>
      </c>
      <c r="AD38" s="157">
        <f t="shared" si="10"/>
        <v>0</v>
      </c>
      <c r="AE38" s="157">
        <f t="shared" si="10"/>
        <v>0</v>
      </c>
      <c r="AF38" s="157">
        <f t="shared" si="10"/>
        <v>0</v>
      </c>
      <c r="AG38" s="157">
        <f t="shared" si="10"/>
        <v>0</v>
      </c>
      <c r="AH38" s="157">
        <f t="shared" si="10"/>
        <v>0</v>
      </c>
    </row>
    <row r="39" spans="1:34" x14ac:dyDescent="0.3">
      <c r="A39" s="3" t="str">
        <f>IF('3.1. Vanzari produse&amp;servicii'!A39&gt;0,'3.1. Vanzari produse&amp;servicii'!A39," ")</f>
        <v xml:space="preserve"> </v>
      </c>
      <c r="B39" s="3" t="str">
        <f>IF('3.1. Vanzari produse&amp;servicii'!B39&gt;0,'3.1. Vanzari produse&amp;servicii'!B39," ")</f>
        <v xml:space="preserve"> </v>
      </c>
      <c r="C39" s="1">
        <f>SUM(D39:Q39)</f>
        <v>0</v>
      </c>
      <c r="D39" s="182">
        <f>IF('3.1. Vanzari produse&amp;servicii'!D39&gt;0,'3.1. Vanzari produse&amp;servicii'!D39,0)</f>
        <v>0</v>
      </c>
      <c r="E39" s="182">
        <f>IF('3.1. Vanzari produse&amp;servicii'!E39&gt;0,'3.1. Vanzari produse&amp;servicii'!E39,0)</f>
        <v>0</v>
      </c>
      <c r="F39" s="182">
        <f>IF('3.1. Vanzari produse&amp;servicii'!F39&gt;0,'3.1. Vanzari produse&amp;servicii'!F39,0)</f>
        <v>0</v>
      </c>
      <c r="G39" s="182">
        <f>IF('3.1. Vanzari produse&amp;servicii'!G39&gt;0,'3.1. Vanzari produse&amp;servicii'!G39,0)</f>
        <v>0</v>
      </c>
      <c r="H39" s="182">
        <f>IF('3.1. Vanzari produse&amp;servicii'!H39&gt;0,'3.1. Vanzari produse&amp;servicii'!H39,0)</f>
        <v>0</v>
      </c>
      <c r="I39" s="182">
        <f>IF('3.1. Vanzari produse&amp;servicii'!I39&gt;0,'3.1. Vanzari produse&amp;servicii'!I39,0)</f>
        <v>0</v>
      </c>
      <c r="J39" s="182">
        <f>IF('3.1. Vanzari produse&amp;servicii'!J39&gt;0,'3.1. Vanzari produse&amp;servicii'!J39,0)</f>
        <v>0</v>
      </c>
      <c r="K39" s="182">
        <f>IF('3.1. Vanzari produse&amp;servicii'!K39&gt;0,'3.1. Vanzari produse&amp;servicii'!K39,0)</f>
        <v>0</v>
      </c>
      <c r="L39" s="182">
        <f>IF('3.1. Vanzari produse&amp;servicii'!L39&gt;0,'3.1. Vanzari produse&amp;servicii'!L39,0)</f>
        <v>0</v>
      </c>
      <c r="M39" s="182">
        <f>IF('3.1. Vanzari produse&amp;servicii'!M39&gt;0,'3.1. Vanzari produse&amp;servicii'!M39,0)</f>
        <v>0</v>
      </c>
      <c r="N39" s="182">
        <f>IF('3.1. Vanzari produse&amp;servicii'!N39&gt;0,'3.1. Vanzari produse&amp;servicii'!N39,0)</f>
        <v>0</v>
      </c>
      <c r="O39" s="182">
        <f>IF('3.1. Vanzari produse&amp;servicii'!O39&gt;0,'3.1. Vanzari produse&amp;servicii'!O39,0)</f>
        <v>0</v>
      </c>
      <c r="P39" s="182">
        <f>IF('3.1. Vanzari produse&amp;servicii'!P39&gt;0,'3.1. Vanzari produse&amp;servicii'!P39,0)</f>
        <v>0</v>
      </c>
      <c r="Q39" s="182">
        <f>IF('3.1. Vanzari produse&amp;servicii'!Q39&gt;0,'3.1. Vanzari produse&amp;servicii'!Q39,0)</f>
        <v>0</v>
      </c>
      <c r="S39" s="157"/>
      <c r="T39" s="180">
        <f t="shared" si="11"/>
        <v>0</v>
      </c>
      <c r="U39" s="157">
        <f t="shared" si="12"/>
        <v>0</v>
      </c>
      <c r="V39" s="157">
        <f t="shared" si="10"/>
        <v>0</v>
      </c>
      <c r="W39" s="157">
        <f t="shared" si="10"/>
        <v>0</v>
      </c>
      <c r="X39" s="157">
        <f t="shared" si="10"/>
        <v>0</v>
      </c>
      <c r="Y39" s="157">
        <f t="shared" si="10"/>
        <v>0</v>
      </c>
      <c r="Z39" s="157">
        <f t="shared" si="10"/>
        <v>0</v>
      </c>
      <c r="AA39" s="157">
        <f t="shared" si="10"/>
        <v>0</v>
      </c>
      <c r="AB39" s="157">
        <f t="shared" si="10"/>
        <v>0</v>
      </c>
      <c r="AC39" s="157">
        <f t="shared" si="10"/>
        <v>0</v>
      </c>
      <c r="AD39" s="157">
        <f t="shared" si="10"/>
        <v>0</v>
      </c>
      <c r="AE39" s="157">
        <f t="shared" si="10"/>
        <v>0</v>
      </c>
      <c r="AF39" s="157">
        <f t="shared" si="10"/>
        <v>0</v>
      </c>
      <c r="AG39" s="157">
        <f t="shared" si="10"/>
        <v>0</v>
      </c>
      <c r="AH39" s="157">
        <f t="shared" si="10"/>
        <v>0</v>
      </c>
    </row>
    <row r="40" spans="1:34" x14ac:dyDescent="0.3">
      <c r="A40" s="3" t="str">
        <f>IF('3.1. Vanzari produse&amp;servicii'!A40&gt;0,'3.1. Vanzari produse&amp;servicii'!A40," ")</f>
        <v xml:space="preserve"> </v>
      </c>
      <c r="B40" s="3" t="str">
        <f>IF('3.1. Vanzari produse&amp;servicii'!B40&gt;0,'3.1. Vanzari produse&amp;servicii'!B40," ")</f>
        <v xml:space="preserve"> </v>
      </c>
      <c r="C40" s="1">
        <f>SUM(D40:Q40)</f>
        <v>0</v>
      </c>
      <c r="D40" s="182">
        <f>IF('3.1. Vanzari produse&amp;servicii'!D40&gt;0,'3.1. Vanzari produse&amp;servicii'!D40,0)</f>
        <v>0</v>
      </c>
      <c r="E40" s="182">
        <f>IF('3.1. Vanzari produse&amp;servicii'!E40&gt;0,'3.1. Vanzari produse&amp;servicii'!E40,0)</f>
        <v>0</v>
      </c>
      <c r="F40" s="182">
        <f>IF('3.1. Vanzari produse&amp;servicii'!F40&gt;0,'3.1. Vanzari produse&amp;servicii'!F40,0)</f>
        <v>0</v>
      </c>
      <c r="G40" s="182">
        <f>IF('3.1. Vanzari produse&amp;servicii'!G40&gt;0,'3.1. Vanzari produse&amp;servicii'!G40,0)</f>
        <v>0</v>
      </c>
      <c r="H40" s="182">
        <f>IF('3.1. Vanzari produse&amp;servicii'!H40&gt;0,'3.1. Vanzari produse&amp;servicii'!H40,0)</f>
        <v>0</v>
      </c>
      <c r="I40" s="182">
        <f>IF('3.1. Vanzari produse&amp;servicii'!I40&gt;0,'3.1. Vanzari produse&amp;servicii'!I40,0)</f>
        <v>0</v>
      </c>
      <c r="J40" s="182">
        <f>IF('3.1. Vanzari produse&amp;servicii'!J40&gt;0,'3.1. Vanzari produse&amp;servicii'!J40,0)</f>
        <v>0</v>
      </c>
      <c r="K40" s="182">
        <f>IF('3.1. Vanzari produse&amp;servicii'!K40&gt;0,'3.1. Vanzari produse&amp;servicii'!K40,0)</f>
        <v>0</v>
      </c>
      <c r="L40" s="182">
        <f>IF('3.1. Vanzari produse&amp;servicii'!L40&gt;0,'3.1. Vanzari produse&amp;servicii'!L40,0)</f>
        <v>0</v>
      </c>
      <c r="M40" s="182">
        <f>IF('3.1. Vanzari produse&amp;servicii'!M40&gt;0,'3.1. Vanzari produse&amp;servicii'!M40,0)</f>
        <v>0</v>
      </c>
      <c r="N40" s="182">
        <f>IF('3.1. Vanzari produse&amp;servicii'!N40&gt;0,'3.1. Vanzari produse&amp;servicii'!N40,0)</f>
        <v>0</v>
      </c>
      <c r="O40" s="182">
        <f>IF('3.1. Vanzari produse&amp;servicii'!O40&gt;0,'3.1. Vanzari produse&amp;servicii'!O40,0)</f>
        <v>0</v>
      </c>
      <c r="P40" s="182">
        <f>IF('3.1. Vanzari produse&amp;servicii'!P40&gt;0,'3.1. Vanzari produse&amp;servicii'!P40,0)</f>
        <v>0</v>
      </c>
      <c r="Q40" s="182">
        <f>IF('3.1. Vanzari produse&amp;servicii'!Q40&gt;0,'3.1. Vanzari produse&amp;servicii'!Q40,0)</f>
        <v>0</v>
      </c>
      <c r="S40" s="157"/>
      <c r="T40" s="180">
        <f t="shared" si="11"/>
        <v>0</v>
      </c>
      <c r="U40" s="157">
        <f t="shared" si="12"/>
        <v>0</v>
      </c>
      <c r="V40" s="157">
        <f t="shared" si="10"/>
        <v>0</v>
      </c>
      <c r="W40" s="157">
        <f t="shared" si="10"/>
        <v>0</v>
      </c>
      <c r="X40" s="157">
        <f t="shared" si="10"/>
        <v>0</v>
      </c>
      <c r="Y40" s="157">
        <f t="shared" si="10"/>
        <v>0</v>
      </c>
      <c r="Z40" s="157">
        <f t="shared" si="10"/>
        <v>0</v>
      </c>
      <c r="AA40" s="157">
        <f t="shared" si="10"/>
        <v>0</v>
      </c>
      <c r="AB40" s="157">
        <f t="shared" si="10"/>
        <v>0</v>
      </c>
      <c r="AC40" s="157">
        <f t="shared" si="10"/>
        <v>0</v>
      </c>
      <c r="AD40" s="157">
        <f t="shared" si="10"/>
        <v>0</v>
      </c>
      <c r="AE40" s="157">
        <f t="shared" si="10"/>
        <v>0</v>
      </c>
      <c r="AF40" s="157">
        <f t="shared" si="10"/>
        <v>0</v>
      </c>
      <c r="AG40" s="157">
        <f t="shared" si="10"/>
        <v>0</v>
      </c>
      <c r="AH40" s="157">
        <f t="shared" si="10"/>
        <v>0</v>
      </c>
    </row>
    <row r="41" spans="1:34" x14ac:dyDescent="0.3">
      <c r="A41" s="3" t="str">
        <f>IF('3.1. Vanzari produse&amp;servicii'!A41&gt;0,'3.1. Vanzari produse&amp;servicii'!A41," ")</f>
        <v xml:space="preserve"> </v>
      </c>
      <c r="B41" s="3" t="str">
        <f>IF('3.1. Vanzari produse&amp;servicii'!B41&gt;0,'3.1. Vanzari produse&amp;servicii'!B41," ")</f>
        <v xml:space="preserve"> </v>
      </c>
      <c r="C41" s="1">
        <f>SUM(D41:Q41)</f>
        <v>0</v>
      </c>
      <c r="D41" s="182">
        <f>IF('3.1. Vanzari produse&amp;servicii'!D41&gt;0,'3.1. Vanzari produse&amp;servicii'!D41,0)</f>
        <v>0</v>
      </c>
      <c r="E41" s="182">
        <f>IF('3.1. Vanzari produse&amp;servicii'!E41&gt;0,'3.1. Vanzari produse&amp;servicii'!E41,0)</f>
        <v>0</v>
      </c>
      <c r="F41" s="182">
        <f>IF('3.1. Vanzari produse&amp;servicii'!F41&gt;0,'3.1. Vanzari produse&amp;servicii'!F41,0)</f>
        <v>0</v>
      </c>
      <c r="G41" s="182">
        <f>IF('3.1. Vanzari produse&amp;servicii'!G41&gt;0,'3.1. Vanzari produse&amp;servicii'!G41,0)</f>
        <v>0</v>
      </c>
      <c r="H41" s="182">
        <f>IF('3.1. Vanzari produse&amp;servicii'!H41&gt;0,'3.1. Vanzari produse&amp;servicii'!H41,0)</f>
        <v>0</v>
      </c>
      <c r="I41" s="182">
        <f>IF('3.1. Vanzari produse&amp;servicii'!I41&gt;0,'3.1. Vanzari produse&amp;servicii'!I41,0)</f>
        <v>0</v>
      </c>
      <c r="J41" s="182">
        <f>IF('3.1. Vanzari produse&amp;servicii'!J41&gt;0,'3.1. Vanzari produse&amp;servicii'!J41,0)</f>
        <v>0</v>
      </c>
      <c r="K41" s="182">
        <f>IF('3.1. Vanzari produse&amp;servicii'!K41&gt;0,'3.1. Vanzari produse&amp;servicii'!K41,0)</f>
        <v>0</v>
      </c>
      <c r="L41" s="182">
        <f>IF('3.1. Vanzari produse&amp;servicii'!L41&gt;0,'3.1. Vanzari produse&amp;servicii'!L41,0)</f>
        <v>0</v>
      </c>
      <c r="M41" s="182">
        <f>IF('3.1. Vanzari produse&amp;servicii'!M41&gt;0,'3.1. Vanzari produse&amp;servicii'!M41,0)</f>
        <v>0</v>
      </c>
      <c r="N41" s="182">
        <f>IF('3.1. Vanzari produse&amp;servicii'!N41&gt;0,'3.1. Vanzari produse&amp;servicii'!N41,0)</f>
        <v>0</v>
      </c>
      <c r="O41" s="182">
        <f>IF('3.1. Vanzari produse&amp;servicii'!O41&gt;0,'3.1. Vanzari produse&amp;servicii'!O41,0)</f>
        <v>0</v>
      </c>
      <c r="P41" s="182">
        <f>IF('3.1. Vanzari produse&amp;servicii'!P41&gt;0,'3.1. Vanzari produse&amp;servicii'!P41,0)</f>
        <v>0</v>
      </c>
      <c r="Q41" s="182">
        <f>IF('3.1. Vanzari produse&amp;servicii'!Q41&gt;0,'3.1. Vanzari produse&amp;servicii'!Q41,0)</f>
        <v>0</v>
      </c>
      <c r="S41" s="157"/>
      <c r="T41" s="180">
        <f t="shared" si="11"/>
        <v>0</v>
      </c>
      <c r="U41" s="157">
        <f t="shared" si="12"/>
        <v>0</v>
      </c>
      <c r="V41" s="157">
        <f t="shared" si="10"/>
        <v>0</v>
      </c>
      <c r="W41" s="157">
        <f t="shared" si="10"/>
        <v>0</v>
      </c>
      <c r="X41" s="157">
        <f t="shared" si="10"/>
        <v>0</v>
      </c>
      <c r="Y41" s="157">
        <f t="shared" si="10"/>
        <v>0</v>
      </c>
      <c r="Z41" s="157">
        <f t="shared" si="10"/>
        <v>0</v>
      </c>
      <c r="AA41" s="157">
        <f t="shared" si="10"/>
        <v>0</v>
      </c>
      <c r="AB41" s="157">
        <f t="shared" si="10"/>
        <v>0</v>
      </c>
      <c r="AC41" s="157">
        <f t="shared" si="10"/>
        <v>0</v>
      </c>
      <c r="AD41" s="157">
        <f t="shared" si="10"/>
        <v>0</v>
      </c>
      <c r="AE41" s="157">
        <f t="shared" si="10"/>
        <v>0</v>
      </c>
      <c r="AF41" s="157">
        <f t="shared" si="10"/>
        <v>0</v>
      </c>
      <c r="AG41" s="157">
        <f t="shared" si="10"/>
        <v>0</v>
      </c>
      <c r="AH41" s="157">
        <f t="shared" si="10"/>
        <v>0</v>
      </c>
    </row>
    <row r="42" spans="1:34" x14ac:dyDescent="0.3">
      <c r="A42" s="3" t="str">
        <f>IF('3.1. Vanzari produse&amp;servicii'!A42&gt;0,'3.1. Vanzari produse&amp;servicii'!A42," ")</f>
        <v xml:space="preserve"> </v>
      </c>
      <c r="B42" s="3" t="str">
        <f>IF('3.1. Vanzari produse&amp;servicii'!B42&gt;0,'3.1. Vanzari produse&amp;servicii'!B42," ")</f>
        <v xml:space="preserve"> </v>
      </c>
      <c r="C42" s="1">
        <f>SUM(D42:Q42)</f>
        <v>0</v>
      </c>
      <c r="D42" s="182">
        <f>IF('3.1. Vanzari produse&amp;servicii'!D42&gt;0,'3.1. Vanzari produse&amp;servicii'!D42,0)</f>
        <v>0</v>
      </c>
      <c r="E42" s="182">
        <f>IF('3.1. Vanzari produse&amp;servicii'!E42&gt;0,'3.1. Vanzari produse&amp;servicii'!E42,0)</f>
        <v>0</v>
      </c>
      <c r="F42" s="182">
        <f>IF('3.1. Vanzari produse&amp;servicii'!F42&gt;0,'3.1. Vanzari produse&amp;servicii'!F42,0)</f>
        <v>0</v>
      </c>
      <c r="G42" s="182">
        <f>IF('3.1. Vanzari produse&amp;servicii'!G42&gt;0,'3.1. Vanzari produse&amp;servicii'!G42,0)</f>
        <v>0</v>
      </c>
      <c r="H42" s="182">
        <f>IF('3.1. Vanzari produse&amp;servicii'!H42&gt;0,'3.1. Vanzari produse&amp;servicii'!H42,0)</f>
        <v>0</v>
      </c>
      <c r="I42" s="182">
        <f>IF('3.1. Vanzari produse&amp;servicii'!I42&gt;0,'3.1. Vanzari produse&amp;servicii'!I42,0)</f>
        <v>0</v>
      </c>
      <c r="J42" s="182">
        <f>IF('3.1. Vanzari produse&amp;servicii'!J42&gt;0,'3.1. Vanzari produse&amp;servicii'!J42,0)</f>
        <v>0</v>
      </c>
      <c r="K42" s="182">
        <f>IF('3.1. Vanzari produse&amp;servicii'!K42&gt;0,'3.1. Vanzari produse&amp;servicii'!K42,0)</f>
        <v>0</v>
      </c>
      <c r="L42" s="182">
        <f>IF('3.1. Vanzari produse&amp;servicii'!L42&gt;0,'3.1. Vanzari produse&amp;servicii'!L42,0)</f>
        <v>0</v>
      </c>
      <c r="M42" s="182">
        <f>IF('3.1. Vanzari produse&amp;servicii'!M42&gt;0,'3.1. Vanzari produse&amp;servicii'!M42,0)</f>
        <v>0</v>
      </c>
      <c r="N42" s="182">
        <f>IF('3.1. Vanzari produse&amp;servicii'!N42&gt;0,'3.1. Vanzari produse&amp;servicii'!N42,0)</f>
        <v>0</v>
      </c>
      <c r="O42" s="182">
        <f>IF('3.1. Vanzari produse&amp;servicii'!O42&gt;0,'3.1. Vanzari produse&amp;servicii'!O42,0)</f>
        <v>0</v>
      </c>
      <c r="P42" s="182">
        <f>IF('3.1. Vanzari produse&amp;servicii'!P42&gt;0,'3.1. Vanzari produse&amp;servicii'!P42,0)</f>
        <v>0</v>
      </c>
      <c r="Q42" s="182">
        <f>IF('3.1. Vanzari produse&amp;servicii'!Q42&gt;0,'3.1. Vanzari produse&amp;servicii'!Q42,0)</f>
        <v>0</v>
      </c>
      <c r="S42" s="157"/>
      <c r="T42" s="180">
        <f t="shared" si="11"/>
        <v>0</v>
      </c>
      <c r="U42" s="157">
        <f t="shared" si="12"/>
        <v>0</v>
      </c>
      <c r="V42" s="157">
        <f t="shared" si="10"/>
        <v>0</v>
      </c>
      <c r="W42" s="157">
        <f t="shared" si="10"/>
        <v>0</v>
      </c>
      <c r="X42" s="157">
        <f t="shared" si="10"/>
        <v>0</v>
      </c>
      <c r="Y42" s="157">
        <f t="shared" si="10"/>
        <v>0</v>
      </c>
      <c r="Z42" s="157">
        <f t="shared" si="10"/>
        <v>0</v>
      </c>
      <c r="AA42" s="157">
        <f t="shared" si="10"/>
        <v>0</v>
      </c>
      <c r="AB42" s="157">
        <f t="shared" si="10"/>
        <v>0</v>
      </c>
      <c r="AC42" s="157">
        <f t="shared" si="10"/>
        <v>0</v>
      </c>
      <c r="AD42" s="157">
        <f t="shared" si="10"/>
        <v>0</v>
      </c>
      <c r="AE42" s="157">
        <f t="shared" si="10"/>
        <v>0</v>
      </c>
      <c r="AF42" s="157">
        <f t="shared" si="10"/>
        <v>0</v>
      </c>
      <c r="AG42" s="157">
        <f t="shared" si="10"/>
        <v>0</v>
      </c>
      <c r="AH42" s="157">
        <f t="shared" si="10"/>
        <v>0</v>
      </c>
    </row>
    <row r="43" spans="1:34" x14ac:dyDescent="0.3">
      <c r="A43" s="3" t="str">
        <f>IF('3.1. Vanzari produse&amp;servicii'!A43&gt;0,'3.1. Vanzari produse&amp;servicii'!A43," ")</f>
        <v xml:space="preserve"> </v>
      </c>
      <c r="B43" s="3" t="str">
        <f>IF('3.1. Vanzari produse&amp;servicii'!B43&gt;0,'3.1. Vanzari produse&amp;servicii'!B43," ")</f>
        <v xml:space="preserve"> </v>
      </c>
      <c r="C43" s="1">
        <f>SUM(D43:Q43)</f>
        <v>0</v>
      </c>
      <c r="D43" s="182">
        <f>IF('3.1. Vanzari produse&amp;servicii'!D43&gt;0,'3.1. Vanzari produse&amp;servicii'!D43,0)</f>
        <v>0</v>
      </c>
      <c r="E43" s="182">
        <f>IF('3.1. Vanzari produse&amp;servicii'!E43&gt;0,'3.1. Vanzari produse&amp;servicii'!E43,0)</f>
        <v>0</v>
      </c>
      <c r="F43" s="182">
        <f>IF('3.1. Vanzari produse&amp;servicii'!F43&gt;0,'3.1. Vanzari produse&amp;servicii'!F43,0)</f>
        <v>0</v>
      </c>
      <c r="G43" s="182">
        <f>IF('3.1. Vanzari produse&amp;servicii'!G43&gt;0,'3.1. Vanzari produse&amp;servicii'!G43,0)</f>
        <v>0</v>
      </c>
      <c r="H43" s="182">
        <f>IF('3.1. Vanzari produse&amp;servicii'!H43&gt;0,'3.1. Vanzari produse&amp;servicii'!H43,0)</f>
        <v>0</v>
      </c>
      <c r="I43" s="182">
        <f>IF('3.1. Vanzari produse&amp;servicii'!I43&gt;0,'3.1. Vanzari produse&amp;servicii'!I43,0)</f>
        <v>0</v>
      </c>
      <c r="J43" s="182">
        <f>IF('3.1. Vanzari produse&amp;servicii'!J43&gt;0,'3.1. Vanzari produse&amp;servicii'!J43,0)</f>
        <v>0</v>
      </c>
      <c r="K43" s="182">
        <f>IF('3.1. Vanzari produse&amp;servicii'!K43&gt;0,'3.1. Vanzari produse&amp;servicii'!K43,0)</f>
        <v>0</v>
      </c>
      <c r="L43" s="182">
        <f>IF('3.1. Vanzari produse&amp;servicii'!L43&gt;0,'3.1. Vanzari produse&amp;servicii'!L43,0)</f>
        <v>0</v>
      </c>
      <c r="M43" s="182">
        <f>IF('3.1. Vanzari produse&amp;servicii'!M43&gt;0,'3.1. Vanzari produse&amp;servicii'!M43,0)</f>
        <v>0</v>
      </c>
      <c r="N43" s="182">
        <f>IF('3.1. Vanzari produse&amp;servicii'!N43&gt;0,'3.1. Vanzari produse&amp;servicii'!N43,0)</f>
        <v>0</v>
      </c>
      <c r="O43" s="182">
        <f>IF('3.1. Vanzari produse&amp;servicii'!O43&gt;0,'3.1. Vanzari produse&amp;servicii'!O43,0)</f>
        <v>0</v>
      </c>
      <c r="P43" s="182">
        <f>IF('3.1. Vanzari produse&amp;servicii'!P43&gt;0,'3.1. Vanzari produse&amp;servicii'!P43,0)</f>
        <v>0</v>
      </c>
      <c r="Q43" s="182">
        <f>IF('3.1. Vanzari produse&amp;servicii'!Q43&gt;0,'3.1. Vanzari produse&amp;servicii'!Q43,0)</f>
        <v>0</v>
      </c>
      <c r="S43" s="157"/>
      <c r="T43" s="180">
        <f t="shared" si="11"/>
        <v>0</v>
      </c>
      <c r="U43" s="157">
        <f t="shared" si="12"/>
        <v>0</v>
      </c>
      <c r="V43" s="157">
        <f t="shared" si="10"/>
        <v>0</v>
      </c>
      <c r="W43" s="157">
        <f t="shared" si="10"/>
        <v>0</v>
      </c>
      <c r="X43" s="157">
        <f t="shared" si="10"/>
        <v>0</v>
      </c>
      <c r="Y43" s="157">
        <f t="shared" si="10"/>
        <v>0</v>
      </c>
      <c r="Z43" s="157">
        <f t="shared" si="10"/>
        <v>0</v>
      </c>
      <c r="AA43" s="157">
        <f t="shared" si="10"/>
        <v>0</v>
      </c>
      <c r="AB43" s="157">
        <f t="shared" si="10"/>
        <v>0</v>
      </c>
      <c r="AC43" s="157">
        <f t="shared" si="10"/>
        <v>0</v>
      </c>
      <c r="AD43" s="157">
        <f t="shared" si="10"/>
        <v>0</v>
      </c>
      <c r="AE43" s="157">
        <f t="shared" si="10"/>
        <v>0</v>
      </c>
      <c r="AF43" s="157">
        <f t="shared" si="10"/>
        <v>0</v>
      </c>
      <c r="AG43" s="157">
        <f t="shared" si="10"/>
        <v>0</v>
      </c>
      <c r="AH43" s="157">
        <f t="shared" si="10"/>
        <v>0</v>
      </c>
    </row>
    <row r="44" spans="1:34" x14ac:dyDescent="0.3">
      <c r="A44" s="3" t="str">
        <f>IF('3.1. Vanzari produse&amp;servicii'!A44&gt;0,'3.1. Vanzari produse&amp;servicii'!A44," ")</f>
        <v xml:space="preserve"> </v>
      </c>
      <c r="B44" s="3" t="str">
        <f>IF('3.1. Vanzari produse&amp;servicii'!B44&gt;0,'3.1. Vanzari produse&amp;servicii'!B44," ")</f>
        <v xml:space="preserve"> </v>
      </c>
      <c r="C44" s="1">
        <f>SUM(D44:Q44)</f>
        <v>0</v>
      </c>
      <c r="D44" s="182">
        <f>IF('3.1. Vanzari produse&amp;servicii'!D44&gt;0,'3.1. Vanzari produse&amp;servicii'!D44,0)</f>
        <v>0</v>
      </c>
      <c r="E44" s="182">
        <f>IF('3.1. Vanzari produse&amp;servicii'!E44&gt;0,'3.1. Vanzari produse&amp;servicii'!E44,0)</f>
        <v>0</v>
      </c>
      <c r="F44" s="182">
        <f>IF('3.1. Vanzari produse&amp;servicii'!F44&gt;0,'3.1. Vanzari produse&amp;servicii'!F44,0)</f>
        <v>0</v>
      </c>
      <c r="G44" s="182">
        <f>IF('3.1. Vanzari produse&amp;servicii'!G44&gt;0,'3.1. Vanzari produse&amp;servicii'!G44,0)</f>
        <v>0</v>
      </c>
      <c r="H44" s="182">
        <f>IF('3.1. Vanzari produse&amp;servicii'!H44&gt;0,'3.1. Vanzari produse&amp;servicii'!H44,0)</f>
        <v>0</v>
      </c>
      <c r="I44" s="182">
        <f>IF('3.1. Vanzari produse&amp;servicii'!I44&gt;0,'3.1. Vanzari produse&amp;servicii'!I44,0)</f>
        <v>0</v>
      </c>
      <c r="J44" s="182">
        <f>IF('3.1. Vanzari produse&amp;servicii'!J44&gt;0,'3.1. Vanzari produse&amp;servicii'!J44,0)</f>
        <v>0</v>
      </c>
      <c r="K44" s="182">
        <f>IF('3.1. Vanzari produse&amp;servicii'!K44&gt;0,'3.1. Vanzari produse&amp;servicii'!K44,0)</f>
        <v>0</v>
      </c>
      <c r="L44" s="182">
        <f>IF('3.1. Vanzari produse&amp;servicii'!L44&gt;0,'3.1. Vanzari produse&amp;servicii'!L44,0)</f>
        <v>0</v>
      </c>
      <c r="M44" s="182">
        <f>IF('3.1. Vanzari produse&amp;servicii'!M44&gt;0,'3.1. Vanzari produse&amp;servicii'!M44,0)</f>
        <v>0</v>
      </c>
      <c r="N44" s="182">
        <f>IF('3.1. Vanzari produse&amp;servicii'!N44&gt;0,'3.1. Vanzari produse&amp;servicii'!N44,0)</f>
        <v>0</v>
      </c>
      <c r="O44" s="182">
        <f>IF('3.1. Vanzari produse&amp;servicii'!O44&gt;0,'3.1. Vanzari produse&amp;servicii'!O44,0)</f>
        <v>0</v>
      </c>
      <c r="P44" s="182">
        <f>IF('3.1. Vanzari produse&amp;servicii'!P44&gt;0,'3.1. Vanzari produse&amp;servicii'!P44,0)</f>
        <v>0</v>
      </c>
      <c r="Q44" s="182">
        <f>IF('3.1. Vanzari produse&amp;servicii'!Q44&gt;0,'3.1. Vanzari produse&amp;servicii'!Q44,0)</f>
        <v>0</v>
      </c>
      <c r="S44" s="157"/>
      <c r="T44" s="180">
        <f t="shared" si="11"/>
        <v>0</v>
      </c>
      <c r="U44" s="157">
        <f t="shared" si="12"/>
        <v>0</v>
      </c>
      <c r="V44" s="157">
        <f t="shared" si="10"/>
        <v>0</v>
      </c>
      <c r="W44" s="157">
        <f t="shared" si="10"/>
        <v>0</v>
      </c>
      <c r="X44" s="157">
        <f t="shared" si="10"/>
        <v>0</v>
      </c>
      <c r="Y44" s="157">
        <f t="shared" si="10"/>
        <v>0</v>
      </c>
      <c r="Z44" s="157">
        <f t="shared" si="10"/>
        <v>0</v>
      </c>
      <c r="AA44" s="157">
        <f t="shared" si="10"/>
        <v>0</v>
      </c>
      <c r="AB44" s="157">
        <f t="shared" si="10"/>
        <v>0</v>
      </c>
      <c r="AC44" s="157">
        <f t="shared" si="10"/>
        <v>0</v>
      </c>
      <c r="AD44" s="157">
        <f t="shared" si="10"/>
        <v>0</v>
      </c>
      <c r="AE44" s="157">
        <f t="shared" si="10"/>
        <v>0</v>
      </c>
      <c r="AF44" s="157">
        <f t="shared" si="10"/>
        <v>0</v>
      </c>
      <c r="AG44" s="157">
        <f t="shared" si="10"/>
        <v>0</v>
      </c>
      <c r="AH44" s="157">
        <f t="shared" si="10"/>
        <v>0</v>
      </c>
    </row>
    <row r="45" spans="1:34" ht="15" customHeight="1" x14ac:dyDescent="0.3">
      <c r="A45" s="75" t="s">
        <v>67</v>
      </c>
      <c r="B45" s="76"/>
      <c r="C45" s="1">
        <f>SUM(D45:Q45)</f>
        <v>0</v>
      </c>
      <c r="D45" s="1">
        <f t="shared" ref="D45:Q45" si="13">SUM(D37:D44)</f>
        <v>0</v>
      </c>
      <c r="E45" s="1">
        <f t="shared" si="13"/>
        <v>0</v>
      </c>
      <c r="F45" s="1">
        <f t="shared" si="13"/>
        <v>0</v>
      </c>
      <c r="G45" s="1">
        <f t="shared" si="13"/>
        <v>0</v>
      </c>
      <c r="H45" s="1">
        <f t="shared" si="13"/>
        <v>0</v>
      </c>
      <c r="I45" s="1">
        <f t="shared" si="13"/>
        <v>0</v>
      </c>
      <c r="J45" s="1">
        <f t="shared" si="13"/>
        <v>0</v>
      </c>
      <c r="K45" s="1">
        <f t="shared" si="13"/>
        <v>0</v>
      </c>
      <c r="L45" s="1">
        <f t="shared" si="13"/>
        <v>0</v>
      </c>
      <c r="M45" s="1">
        <f t="shared" si="13"/>
        <v>0</v>
      </c>
      <c r="N45" s="1">
        <f t="shared" si="13"/>
        <v>0</v>
      </c>
      <c r="O45" s="1">
        <f t="shared" si="13"/>
        <v>0</v>
      </c>
      <c r="P45" s="1">
        <f t="shared" si="13"/>
        <v>0</v>
      </c>
      <c r="Q45" s="1">
        <f t="shared" si="13"/>
        <v>0</v>
      </c>
      <c r="S45" s="181"/>
      <c r="T45" s="157">
        <f>SUM(T37:T44)</f>
        <v>0</v>
      </c>
      <c r="U45" s="157">
        <f>SUM(U37:U44)</f>
        <v>0</v>
      </c>
      <c r="V45" s="157">
        <f t="shared" ref="V45:AH45" si="14">SUM(V37:V44)</f>
        <v>0</v>
      </c>
      <c r="W45" s="157">
        <f t="shared" si="14"/>
        <v>0</v>
      </c>
      <c r="X45" s="157">
        <f t="shared" si="14"/>
        <v>0</v>
      </c>
      <c r="Y45" s="157">
        <f t="shared" si="14"/>
        <v>0</v>
      </c>
      <c r="Z45" s="157">
        <f t="shared" si="14"/>
        <v>0</v>
      </c>
      <c r="AA45" s="157">
        <f t="shared" si="14"/>
        <v>0</v>
      </c>
      <c r="AB45" s="157">
        <f t="shared" si="14"/>
        <v>0</v>
      </c>
      <c r="AC45" s="157">
        <f t="shared" si="14"/>
        <v>0</v>
      </c>
      <c r="AD45" s="157">
        <f t="shared" si="14"/>
        <v>0</v>
      </c>
      <c r="AE45" s="157">
        <f t="shared" si="14"/>
        <v>0</v>
      </c>
      <c r="AF45" s="157">
        <f t="shared" si="14"/>
        <v>0</v>
      </c>
      <c r="AG45" s="157">
        <f t="shared" si="14"/>
        <v>0</v>
      </c>
      <c r="AH45" s="157">
        <f t="shared" si="14"/>
        <v>0</v>
      </c>
    </row>
  </sheetData>
  <sheetProtection sheet="1" objects="1" scenarios="1"/>
  <protectedRanges>
    <protectedRange sqref="S5:S12 S21:S28 S37:S44" name="Zonă1"/>
  </protectedRanges>
  <mergeCells count="18">
    <mergeCell ref="A45:B45"/>
    <mergeCell ref="T19:T20"/>
    <mergeCell ref="A29:B29"/>
    <mergeCell ref="A35:A36"/>
    <mergeCell ref="B35:B36"/>
    <mergeCell ref="C35:C36"/>
    <mergeCell ref="S35:S36"/>
    <mergeCell ref="T35:T36"/>
    <mergeCell ref="A13:B13"/>
    <mergeCell ref="A19:A20"/>
    <mergeCell ref="B19:B20"/>
    <mergeCell ref="C19:C20"/>
    <mergeCell ref="S19:S20"/>
    <mergeCell ref="A3:A4"/>
    <mergeCell ref="B3:B4"/>
    <mergeCell ref="C3:C4"/>
    <mergeCell ref="S3:S4"/>
    <mergeCell ref="T3:T4"/>
  </mergeCells>
  <phoneticPr fontId="25" type="noConversion"/>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J21"/>
  <sheetViews>
    <sheetView workbookViewId="0">
      <selection activeCell="I6" sqref="I6"/>
    </sheetView>
  </sheetViews>
  <sheetFormatPr defaultColWidth="14.44140625" defaultRowHeight="15" customHeight="1" x14ac:dyDescent="0.3"/>
  <cols>
    <col min="1" max="1" width="24.5546875" style="56" customWidth="1"/>
    <col min="2" max="7" width="16.109375" style="56" customWidth="1"/>
    <col min="8" max="8" width="15.77734375" style="56" customWidth="1"/>
    <col min="9" max="9" width="12.88671875" style="56" customWidth="1"/>
    <col min="10" max="10" width="12.44140625" style="56" customWidth="1"/>
    <col min="11" max="11" width="13" style="56" customWidth="1"/>
    <col min="12" max="23" width="9.109375" style="56" customWidth="1"/>
    <col min="24" max="16384" width="14.44140625" style="56"/>
  </cols>
  <sheetData>
    <row r="1" spans="1:36" s="55" customFormat="1" ht="43.2" x14ac:dyDescent="0.3">
      <c r="A1" s="57" t="s">
        <v>78</v>
      </c>
      <c r="B1" s="57" t="s">
        <v>79</v>
      </c>
      <c r="C1" s="57" t="s">
        <v>81</v>
      </c>
      <c r="D1" s="57" t="s">
        <v>80</v>
      </c>
      <c r="E1" s="57" t="s">
        <v>68</v>
      </c>
      <c r="F1" s="57" t="s">
        <v>82</v>
      </c>
      <c r="G1" s="61" t="s">
        <v>69</v>
      </c>
      <c r="H1" s="158" t="s">
        <v>192</v>
      </c>
      <c r="I1" s="64" t="s">
        <v>115</v>
      </c>
      <c r="J1" s="63" t="s">
        <v>113</v>
      </c>
      <c r="K1" s="63" t="s">
        <v>114</v>
      </c>
    </row>
    <row r="2" spans="1:36" ht="15.75" customHeight="1" x14ac:dyDescent="0.3">
      <c r="A2" s="58"/>
      <c r="B2" s="68" t="s">
        <v>120</v>
      </c>
      <c r="C2" s="58"/>
      <c r="D2" s="58"/>
      <c r="E2" s="58"/>
      <c r="F2" s="58">
        <f>C2-D2+E2</f>
        <v>0</v>
      </c>
      <c r="G2" s="60">
        <f>D2+F2</f>
        <v>0</v>
      </c>
      <c r="H2" s="65">
        <f>G2*14</f>
        <v>0</v>
      </c>
      <c r="I2" s="65" t="s">
        <v>122</v>
      </c>
      <c r="J2" s="62">
        <f>IF(I2="Da",H2,0)</f>
        <v>0</v>
      </c>
      <c r="K2" s="62">
        <f>H2-J2</f>
        <v>0</v>
      </c>
    </row>
    <row r="3" spans="1:36" ht="15.75" customHeight="1" x14ac:dyDescent="0.3">
      <c r="A3" s="58"/>
      <c r="B3" s="68" t="s">
        <v>121</v>
      </c>
      <c r="C3" s="58"/>
      <c r="D3" s="58"/>
      <c r="E3" s="58"/>
      <c r="F3" s="58">
        <f t="shared" ref="F3:F7" si="0">C3-D3+E3</f>
        <v>0</v>
      </c>
      <c r="G3" s="60">
        <f t="shared" ref="G3:G7" si="1">D3+F3</f>
        <v>0</v>
      </c>
      <c r="H3" s="65">
        <f t="shared" ref="H3:H7" si="2">G3*14</f>
        <v>0</v>
      </c>
      <c r="I3" s="65" t="s">
        <v>122</v>
      </c>
      <c r="J3" s="62">
        <f t="shared" ref="J3:J7" si="3">IF(I3="Da",H3,0)</f>
        <v>0</v>
      </c>
      <c r="K3" s="62">
        <f t="shared" ref="K3:K7" si="4">H3-J3</f>
        <v>0</v>
      </c>
    </row>
    <row r="4" spans="1:36" ht="15.75" customHeight="1" x14ac:dyDescent="0.3">
      <c r="A4" s="58"/>
      <c r="B4" s="68" t="s">
        <v>120</v>
      </c>
      <c r="C4" s="58"/>
      <c r="D4" s="58"/>
      <c r="E4" s="58"/>
      <c r="F4" s="58">
        <f t="shared" si="0"/>
        <v>0</v>
      </c>
      <c r="G4" s="60">
        <f t="shared" si="1"/>
        <v>0</v>
      </c>
      <c r="H4" s="65">
        <f t="shared" si="2"/>
        <v>0</v>
      </c>
      <c r="I4" s="65" t="s">
        <v>122</v>
      </c>
      <c r="J4" s="62">
        <f t="shared" si="3"/>
        <v>0</v>
      </c>
      <c r="K4" s="62">
        <f t="shared" si="4"/>
        <v>0</v>
      </c>
    </row>
    <row r="5" spans="1:36" ht="15.75" customHeight="1" x14ac:dyDescent="0.3">
      <c r="A5" s="58"/>
      <c r="B5" s="68" t="s">
        <v>121</v>
      </c>
      <c r="C5" s="58"/>
      <c r="D5" s="58"/>
      <c r="E5" s="58"/>
      <c r="F5" s="58">
        <f t="shared" si="0"/>
        <v>0</v>
      </c>
      <c r="G5" s="60">
        <f t="shared" si="1"/>
        <v>0</v>
      </c>
      <c r="H5" s="65">
        <f t="shared" si="2"/>
        <v>0</v>
      </c>
      <c r="I5" s="65" t="s">
        <v>122</v>
      </c>
      <c r="J5" s="62">
        <f t="shared" si="3"/>
        <v>0</v>
      </c>
      <c r="K5" s="62">
        <f t="shared" si="4"/>
        <v>0</v>
      </c>
    </row>
    <row r="6" spans="1:36" ht="15.75" customHeight="1" x14ac:dyDescent="0.3">
      <c r="A6" s="58"/>
      <c r="B6" s="68" t="s">
        <v>120</v>
      </c>
      <c r="C6" s="58"/>
      <c r="D6" s="58"/>
      <c r="E6" s="58"/>
      <c r="F6" s="58">
        <f t="shared" si="0"/>
        <v>0</v>
      </c>
      <c r="G6" s="60">
        <f t="shared" si="1"/>
        <v>0</v>
      </c>
      <c r="H6" s="65">
        <f t="shared" si="2"/>
        <v>0</v>
      </c>
      <c r="I6" s="65" t="s">
        <v>122</v>
      </c>
      <c r="J6" s="62">
        <f t="shared" si="3"/>
        <v>0</v>
      </c>
      <c r="K6" s="62">
        <f t="shared" si="4"/>
        <v>0</v>
      </c>
      <c r="M6" s="56" t="s">
        <v>194</v>
      </c>
    </row>
    <row r="7" spans="1:36" ht="15.75" customHeight="1" x14ac:dyDescent="0.3">
      <c r="A7" s="58"/>
      <c r="B7" s="68" t="s">
        <v>121</v>
      </c>
      <c r="C7" s="58"/>
      <c r="D7" s="58"/>
      <c r="E7" s="58"/>
      <c r="F7" s="58">
        <f t="shared" si="0"/>
        <v>0</v>
      </c>
      <c r="G7" s="60">
        <f t="shared" si="1"/>
        <v>0</v>
      </c>
      <c r="H7" s="65">
        <f t="shared" si="2"/>
        <v>0</v>
      </c>
      <c r="I7" s="65" t="s">
        <v>122</v>
      </c>
      <c r="J7" s="62">
        <f t="shared" si="3"/>
        <v>0</v>
      </c>
      <c r="K7" s="62">
        <f t="shared" si="4"/>
        <v>0</v>
      </c>
    </row>
    <row r="8" spans="1:36" ht="15.75" customHeight="1" x14ac:dyDescent="0.3">
      <c r="A8" s="59" t="s">
        <v>53</v>
      </c>
      <c r="B8" s="59"/>
      <c r="C8" s="57">
        <f>SUM(C2:C7)</f>
        <v>0</v>
      </c>
      <c r="D8" s="57">
        <f>SUM(D2:D7)</f>
        <v>0</v>
      </c>
      <c r="E8" s="57">
        <f t="shared" ref="E8:F8" si="5">SUM(E2:E7)</f>
        <v>0</v>
      </c>
      <c r="F8" s="57">
        <f t="shared" si="5"/>
        <v>0</v>
      </c>
      <c r="G8" s="61">
        <f>SUM(G2:G7)</f>
        <v>0</v>
      </c>
      <c r="H8" s="64">
        <f>SUM(H2:H7)</f>
        <v>0</v>
      </c>
      <c r="I8" s="66"/>
      <c r="J8" s="67">
        <f>SUM(J2:J7)</f>
        <v>0</v>
      </c>
      <c r="K8" s="67">
        <f>SUM(K2:K7)</f>
        <v>0</v>
      </c>
    </row>
    <row r="10" spans="1:36" ht="15" customHeight="1" x14ac:dyDescent="0.3">
      <c r="A10" s="82" t="str">
        <f>IF(J8&gt;216000,"ATENTIE! Plafon depășit!","")</f>
        <v/>
      </c>
      <c r="B10" s="82"/>
      <c r="C10" s="82"/>
      <c r="D10" s="82"/>
    </row>
    <row r="11" spans="1:36" ht="15" customHeight="1" x14ac:dyDescent="0.3">
      <c r="A11" s="82"/>
      <c r="B11" s="82"/>
      <c r="C11" s="82"/>
      <c r="D11" s="82"/>
    </row>
    <row r="12" spans="1:36" ht="15" customHeight="1" x14ac:dyDescent="0.3">
      <c r="A12" s="56" t="s">
        <v>193</v>
      </c>
    </row>
    <row r="14" spans="1:36" ht="15" customHeight="1" x14ac:dyDescent="0.3">
      <c r="A14" s="83" t="s">
        <v>220</v>
      </c>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76"/>
    </row>
    <row r="15" spans="1:36" ht="15" customHeight="1" x14ac:dyDescent="0.3">
      <c r="A15" s="5"/>
      <c r="B15" s="89">
        <v>45870</v>
      </c>
      <c r="C15" s="89">
        <v>45901</v>
      </c>
      <c r="D15" s="89">
        <v>45931</v>
      </c>
      <c r="E15" s="89">
        <v>45962</v>
      </c>
      <c r="F15" s="89">
        <v>45992</v>
      </c>
      <c r="G15" s="89">
        <v>46023</v>
      </c>
      <c r="H15" s="89">
        <v>46054</v>
      </c>
      <c r="I15" s="89">
        <v>46082</v>
      </c>
      <c r="J15" s="89">
        <v>46113</v>
      </c>
      <c r="K15" s="89">
        <v>46143</v>
      </c>
      <c r="L15" s="89">
        <v>46174</v>
      </c>
      <c r="M15" s="89">
        <v>46204</v>
      </c>
      <c r="N15" s="89">
        <v>46235</v>
      </c>
      <c r="O15" s="89">
        <v>46266</v>
      </c>
      <c r="P15" s="89">
        <v>46296</v>
      </c>
      <c r="Q15" s="89">
        <v>46327</v>
      </c>
      <c r="R15" s="89">
        <v>46357</v>
      </c>
      <c r="S15" s="89">
        <v>46388</v>
      </c>
      <c r="T15" s="91">
        <v>46419</v>
      </c>
      <c r="U15" s="91">
        <v>46447</v>
      </c>
      <c r="V15" s="91">
        <v>46478</v>
      </c>
      <c r="W15" s="91">
        <v>46508</v>
      </c>
      <c r="X15" s="91">
        <v>46539</v>
      </c>
      <c r="Y15" s="91">
        <v>46569</v>
      </c>
      <c r="Z15" s="91">
        <v>46600</v>
      </c>
      <c r="AA15" s="91">
        <v>46631</v>
      </c>
      <c r="AB15" s="91">
        <v>46661</v>
      </c>
      <c r="AC15" s="91">
        <v>46692</v>
      </c>
      <c r="AD15" s="91">
        <v>46722</v>
      </c>
      <c r="AE15" s="91">
        <v>46753</v>
      </c>
      <c r="AF15" s="91">
        <v>46784</v>
      </c>
      <c r="AG15" s="87" t="s">
        <v>126</v>
      </c>
      <c r="AH15" s="87" t="s">
        <v>127</v>
      </c>
      <c r="AI15" s="87" t="s">
        <v>128</v>
      </c>
      <c r="AJ15" s="87" t="s">
        <v>142</v>
      </c>
    </row>
    <row r="16" spans="1:36" ht="15" customHeight="1" x14ac:dyDescent="0.3">
      <c r="A16" s="5"/>
      <c r="B16" s="90" t="s">
        <v>54</v>
      </c>
      <c r="C16" s="90" t="s">
        <v>55</v>
      </c>
      <c r="D16" s="90" t="s">
        <v>56</v>
      </c>
      <c r="E16" s="90" t="s">
        <v>57</v>
      </c>
      <c r="F16" s="90" t="s">
        <v>58</v>
      </c>
      <c r="G16" s="90" t="s">
        <v>59</v>
      </c>
      <c r="H16" s="90" t="s">
        <v>60</v>
      </c>
      <c r="I16" s="90" t="s">
        <v>61</v>
      </c>
      <c r="J16" s="90" t="s">
        <v>62</v>
      </c>
      <c r="K16" s="90" t="s">
        <v>63</v>
      </c>
      <c r="L16" s="90" t="s">
        <v>64</v>
      </c>
      <c r="M16" s="90" t="s">
        <v>65</v>
      </c>
      <c r="N16" s="90" t="s">
        <v>108</v>
      </c>
      <c r="O16" s="90" t="s">
        <v>109</v>
      </c>
      <c r="P16" s="90" t="s">
        <v>116</v>
      </c>
      <c r="Q16" s="90" t="s">
        <v>117</v>
      </c>
      <c r="R16" s="90" t="s">
        <v>118</v>
      </c>
      <c r="S16" s="90" t="s">
        <v>119</v>
      </c>
      <c r="T16" s="92" t="s">
        <v>129</v>
      </c>
      <c r="U16" s="92" t="s">
        <v>130</v>
      </c>
      <c r="V16" s="92" t="s">
        <v>131</v>
      </c>
      <c r="W16" s="92" t="s">
        <v>132</v>
      </c>
      <c r="X16" s="92" t="s">
        <v>133</v>
      </c>
      <c r="Y16" s="92" t="s">
        <v>134</v>
      </c>
      <c r="Z16" s="92" t="s">
        <v>135</v>
      </c>
      <c r="AA16" s="92" t="s">
        <v>136</v>
      </c>
      <c r="AB16" s="92" t="s">
        <v>137</v>
      </c>
      <c r="AC16" s="92" t="s">
        <v>138</v>
      </c>
      <c r="AD16" s="92" t="s">
        <v>139</v>
      </c>
      <c r="AE16" s="92" t="s">
        <v>140</v>
      </c>
      <c r="AF16" s="92" t="s">
        <v>141</v>
      </c>
      <c r="AG16" s="88"/>
      <c r="AH16" s="88"/>
      <c r="AI16" s="88"/>
      <c r="AJ16" s="88"/>
    </row>
    <row r="17" spans="1:36" ht="20.399999999999999" customHeight="1" x14ac:dyDescent="0.3">
      <c r="A17" s="6" t="s">
        <v>221</v>
      </c>
      <c r="B17" s="8">
        <v>0</v>
      </c>
      <c r="C17" s="8">
        <v>0</v>
      </c>
      <c r="D17" s="8">
        <v>0</v>
      </c>
      <c r="E17" s="8">
        <v>0</v>
      </c>
      <c r="F17" s="8">
        <f>SUMIF($I$2:$I$7,"Da",$D$2:$D$7)</f>
        <v>0</v>
      </c>
      <c r="G17" s="8">
        <f t="shared" ref="G17:S17" si="6">SUMIF($I$2:$I$7,"Da",$D$2:$D$7)</f>
        <v>0</v>
      </c>
      <c r="H17" s="8">
        <f t="shared" si="6"/>
        <v>0</v>
      </c>
      <c r="I17" s="8">
        <f t="shared" si="6"/>
        <v>0</v>
      </c>
      <c r="J17" s="8">
        <f t="shared" si="6"/>
        <v>0</v>
      </c>
      <c r="K17" s="8">
        <f t="shared" si="6"/>
        <v>0</v>
      </c>
      <c r="L17" s="8">
        <f t="shared" si="6"/>
        <v>0</v>
      </c>
      <c r="M17" s="8">
        <f t="shared" si="6"/>
        <v>0</v>
      </c>
      <c r="N17" s="8">
        <f t="shared" si="6"/>
        <v>0</v>
      </c>
      <c r="O17" s="8">
        <f t="shared" si="6"/>
        <v>0</v>
      </c>
      <c r="P17" s="8">
        <f t="shared" si="6"/>
        <v>0</v>
      </c>
      <c r="Q17" s="8">
        <f t="shared" si="6"/>
        <v>0</v>
      </c>
      <c r="R17" s="8">
        <f t="shared" si="6"/>
        <v>0</v>
      </c>
      <c r="S17" s="8">
        <f t="shared" si="6"/>
        <v>0</v>
      </c>
      <c r="T17" s="8"/>
      <c r="U17" s="8"/>
      <c r="V17" s="8"/>
      <c r="W17" s="8"/>
      <c r="X17" s="8"/>
      <c r="Y17" s="8"/>
      <c r="Z17" s="8"/>
      <c r="AA17" s="8"/>
      <c r="AB17" s="8"/>
      <c r="AC17" s="8"/>
      <c r="AD17" s="8"/>
      <c r="AE17" s="8"/>
      <c r="AF17" s="8"/>
      <c r="AG17" s="7">
        <f>SUM(A17:F17)</f>
        <v>0</v>
      </c>
      <c r="AH17" s="7">
        <f>SUM(G17:R17)</f>
        <v>0</v>
      </c>
      <c r="AI17" s="7">
        <f>SUM(S17:AD17)</f>
        <v>0</v>
      </c>
      <c r="AJ17" s="7">
        <f>SUM(AE17:AF17)</f>
        <v>0</v>
      </c>
    </row>
    <row r="18" spans="1:36" ht="20.399999999999999" customHeight="1" x14ac:dyDescent="0.3">
      <c r="A18" s="6" t="s">
        <v>223</v>
      </c>
      <c r="B18" s="8">
        <v>0</v>
      </c>
      <c r="C18" s="8">
        <v>0</v>
      </c>
      <c r="D18" s="8">
        <v>0</v>
      </c>
      <c r="E18" s="8">
        <v>0</v>
      </c>
      <c r="F18" s="8">
        <f>SUMIF($I$2:$I$7,"Da",$F$2:$F$7)</f>
        <v>0</v>
      </c>
      <c r="G18" s="8">
        <f t="shared" ref="G18:S18" si="7">SUMIF($I$2:$I$7,"Da",$F$2:$F$7)</f>
        <v>0</v>
      </c>
      <c r="H18" s="8">
        <f t="shared" si="7"/>
        <v>0</v>
      </c>
      <c r="I18" s="8">
        <f t="shared" si="7"/>
        <v>0</v>
      </c>
      <c r="J18" s="8">
        <f t="shared" si="7"/>
        <v>0</v>
      </c>
      <c r="K18" s="8">
        <f t="shared" si="7"/>
        <v>0</v>
      </c>
      <c r="L18" s="8">
        <f t="shared" si="7"/>
        <v>0</v>
      </c>
      <c r="M18" s="8">
        <f t="shared" si="7"/>
        <v>0</v>
      </c>
      <c r="N18" s="8">
        <f t="shared" si="7"/>
        <v>0</v>
      </c>
      <c r="O18" s="8">
        <f t="shared" si="7"/>
        <v>0</v>
      </c>
      <c r="P18" s="8">
        <f t="shared" si="7"/>
        <v>0</v>
      </c>
      <c r="Q18" s="8">
        <f t="shared" si="7"/>
        <v>0</v>
      </c>
      <c r="R18" s="8">
        <f t="shared" si="7"/>
        <v>0</v>
      </c>
      <c r="S18" s="8">
        <f t="shared" si="7"/>
        <v>0</v>
      </c>
      <c r="T18" s="8"/>
      <c r="U18" s="8"/>
      <c r="V18" s="8"/>
      <c r="W18" s="8"/>
      <c r="X18" s="8"/>
      <c r="Y18" s="8"/>
      <c r="Z18" s="8"/>
      <c r="AA18" s="8"/>
      <c r="AB18" s="8"/>
      <c r="AC18" s="8"/>
      <c r="AD18" s="8"/>
      <c r="AE18" s="8"/>
      <c r="AF18" s="8"/>
      <c r="AG18" s="7">
        <f>SUM(A18:F18)</f>
        <v>0</v>
      </c>
      <c r="AH18" s="7">
        <f>SUM(G18:R18)</f>
        <v>0</v>
      </c>
      <c r="AI18" s="7">
        <f>SUM(S18:AD18)</f>
        <v>0</v>
      </c>
      <c r="AJ18" s="7">
        <f>SUM(AE18:AF18)</f>
        <v>0</v>
      </c>
    </row>
    <row r="19" spans="1:36" ht="14.4" x14ac:dyDescent="0.3">
      <c r="A19" s="6" t="s">
        <v>222</v>
      </c>
      <c r="B19" s="8">
        <v>0</v>
      </c>
      <c r="C19" s="8">
        <v>0</v>
      </c>
      <c r="D19" s="8">
        <v>0</v>
      </c>
      <c r="E19" s="8">
        <v>0</v>
      </c>
      <c r="F19" s="8">
        <f>$D$8-$F$17</f>
        <v>0</v>
      </c>
      <c r="G19" s="8">
        <f t="shared" ref="G19:AF19" si="8">$D$8-$F$17</f>
        <v>0</v>
      </c>
      <c r="H19" s="8">
        <f t="shared" si="8"/>
        <v>0</v>
      </c>
      <c r="I19" s="8">
        <f t="shared" si="8"/>
        <v>0</v>
      </c>
      <c r="J19" s="8">
        <f t="shared" si="8"/>
        <v>0</v>
      </c>
      <c r="K19" s="8">
        <f t="shared" si="8"/>
        <v>0</v>
      </c>
      <c r="L19" s="8">
        <f t="shared" si="8"/>
        <v>0</v>
      </c>
      <c r="M19" s="8">
        <f t="shared" si="8"/>
        <v>0</v>
      </c>
      <c r="N19" s="8">
        <f t="shared" si="8"/>
        <v>0</v>
      </c>
      <c r="O19" s="8">
        <f t="shared" si="8"/>
        <v>0</v>
      </c>
      <c r="P19" s="8">
        <f t="shared" si="8"/>
        <v>0</v>
      </c>
      <c r="Q19" s="8">
        <f t="shared" si="8"/>
        <v>0</v>
      </c>
      <c r="R19" s="8">
        <f t="shared" si="8"/>
        <v>0</v>
      </c>
      <c r="S19" s="8">
        <f t="shared" si="8"/>
        <v>0</v>
      </c>
      <c r="T19" s="8">
        <f t="shared" si="8"/>
        <v>0</v>
      </c>
      <c r="U19" s="8">
        <f t="shared" si="8"/>
        <v>0</v>
      </c>
      <c r="V19" s="8">
        <f t="shared" si="8"/>
        <v>0</v>
      </c>
      <c r="W19" s="8">
        <f t="shared" si="8"/>
        <v>0</v>
      </c>
      <c r="X19" s="8">
        <f t="shared" si="8"/>
        <v>0</v>
      </c>
      <c r="Y19" s="8">
        <f t="shared" si="8"/>
        <v>0</v>
      </c>
      <c r="Z19" s="8">
        <f t="shared" si="8"/>
        <v>0</v>
      </c>
      <c r="AA19" s="8">
        <f t="shared" si="8"/>
        <v>0</v>
      </c>
      <c r="AB19" s="8">
        <f t="shared" si="8"/>
        <v>0</v>
      </c>
      <c r="AC19" s="8">
        <f t="shared" si="8"/>
        <v>0</v>
      </c>
      <c r="AD19" s="8">
        <f t="shared" si="8"/>
        <v>0</v>
      </c>
      <c r="AE19" s="8">
        <f t="shared" si="8"/>
        <v>0</v>
      </c>
      <c r="AF19" s="8">
        <f t="shared" si="8"/>
        <v>0</v>
      </c>
      <c r="AG19" s="7">
        <f>SUM(A19:F19)</f>
        <v>0</v>
      </c>
      <c r="AH19" s="7">
        <f t="shared" ref="AH19" si="9">SUM(G19:R19)</f>
        <v>0</v>
      </c>
      <c r="AI19" s="7">
        <f t="shared" ref="AI19" si="10">SUM(S19:AD19)</f>
        <v>0</v>
      </c>
      <c r="AJ19" s="7">
        <f t="shared" ref="AJ19" si="11">SUM(AE19:AF19)</f>
        <v>0</v>
      </c>
    </row>
    <row r="20" spans="1:36" ht="14.4" x14ac:dyDescent="0.3">
      <c r="A20" s="6" t="s">
        <v>224</v>
      </c>
      <c r="B20" s="8">
        <v>0</v>
      </c>
      <c r="C20" s="8">
        <v>0</v>
      </c>
      <c r="D20" s="8">
        <v>0</v>
      </c>
      <c r="E20" s="8">
        <v>0</v>
      </c>
      <c r="F20" s="8">
        <f>$F$8-$F$18</f>
        <v>0</v>
      </c>
      <c r="G20" s="8">
        <f t="shared" ref="G20:AF20" si="12">$F$8-$F$18</f>
        <v>0</v>
      </c>
      <c r="H20" s="8">
        <f t="shared" si="12"/>
        <v>0</v>
      </c>
      <c r="I20" s="8">
        <f t="shared" si="12"/>
        <v>0</v>
      </c>
      <c r="J20" s="8">
        <f t="shared" si="12"/>
        <v>0</v>
      </c>
      <c r="K20" s="8">
        <f t="shared" si="12"/>
        <v>0</v>
      </c>
      <c r="L20" s="8">
        <f t="shared" si="12"/>
        <v>0</v>
      </c>
      <c r="M20" s="8">
        <f t="shared" si="12"/>
        <v>0</v>
      </c>
      <c r="N20" s="8">
        <f t="shared" si="12"/>
        <v>0</v>
      </c>
      <c r="O20" s="8">
        <f t="shared" si="12"/>
        <v>0</v>
      </c>
      <c r="P20" s="8">
        <f t="shared" si="12"/>
        <v>0</v>
      </c>
      <c r="Q20" s="8">
        <f t="shared" si="12"/>
        <v>0</v>
      </c>
      <c r="R20" s="8">
        <f t="shared" si="12"/>
        <v>0</v>
      </c>
      <c r="S20" s="8">
        <f t="shared" si="12"/>
        <v>0</v>
      </c>
      <c r="T20" s="8">
        <f t="shared" si="12"/>
        <v>0</v>
      </c>
      <c r="U20" s="8">
        <f t="shared" si="12"/>
        <v>0</v>
      </c>
      <c r="V20" s="8">
        <f t="shared" si="12"/>
        <v>0</v>
      </c>
      <c r="W20" s="8">
        <f t="shared" si="12"/>
        <v>0</v>
      </c>
      <c r="X20" s="8">
        <f t="shared" si="12"/>
        <v>0</v>
      </c>
      <c r="Y20" s="8">
        <f t="shared" si="12"/>
        <v>0</v>
      </c>
      <c r="Z20" s="8">
        <f t="shared" si="12"/>
        <v>0</v>
      </c>
      <c r="AA20" s="8">
        <f t="shared" si="12"/>
        <v>0</v>
      </c>
      <c r="AB20" s="8">
        <f t="shared" si="12"/>
        <v>0</v>
      </c>
      <c r="AC20" s="8">
        <f t="shared" si="12"/>
        <v>0</v>
      </c>
      <c r="AD20" s="8">
        <f t="shared" si="12"/>
        <v>0</v>
      </c>
      <c r="AE20" s="8">
        <f t="shared" si="12"/>
        <v>0</v>
      </c>
      <c r="AF20" s="8">
        <f t="shared" si="12"/>
        <v>0</v>
      </c>
      <c r="AG20" s="7">
        <f>SUM(A20:F20)</f>
        <v>0</v>
      </c>
      <c r="AH20" s="7">
        <f t="shared" ref="AH20" si="13">SUM(G20:R20)</f>
        <v>0</v>
      </c>
      <c r="AI20" s="7">
        <f t="shared" ref="AI20" si="14">SUM(S20:AD20)</f>
        <v>0</v>
      </c>
      <c r="AJ20" s="7">
        <f t="shared" ref="AJ20" si="15">SUM(AE20:AF20)</f>
        <v>0</v>
      </c>
    </row>
    <row r="21" spans="1:36" ht="15" customHeight="1" x14ac:dyDescent="0.3">
      <c r="A21" s="219" t="s">
        <v>77</v>
      </c>
      <c r="B21" s="7">
        <f>SUM(B17:B20)</f>
        <v>0</v>
      </c>
      <c r="C21" s="7">
        <f>SUM(C17:C20)</f>
        <v>0</v>
      </c>
      <c r="D21" s="7">
        <f>SUM(D17:D20)</f>
        <v>0</v>
      </c>
      <c r="E21" s="7">
        <f>SUM(E17:E20)</f>
        <v>0</v>
      </c>
      <c r="F21" s="7">
        <f>SUM(F17:F20)</f>
        <v>0</v>
      </c>
      <c r="G21" s="7">
        <f>SUM(G17:G20)</f>
        <v>0</v>
      </c>
      <c r="H21" s="7">
        <f>SUM(H17:H20)</f>
        <v>0</v>
      </c>
      <c r="I21" s="7">
        <f>SUM(I17:I20)</f>
        <v>0</v>
      </c>
      <c r="J21" s="7">
        <f>SUM(J17:J20)</f>
        <v>0</v>
      </c>
      <c r="K21" s="7">
        <f>SUM(K17:K20)</f>
        <v>0</v>
      </c>
      <c r="L21" s="7">
        <f>SUM(L17:L20)</f>
        <v>0</v>
      </c>
      <c r="M21" s="7">
        <f>SUM(M17:M20)</f>
        <v>0</v>
      </c>
      <c r="N21" s="7">
        <f>SUM(N17:N20)</f>
        <v>0</v>
      </c>
      <c r="O21" s="7">
        <f>SUM(O17:O20)</f>
        <v>0</v>
      </c>
      <c r="P21" s="7">
        <f>SUM(P17:P20)</f>
        <v>0</v>
      </c>
      <c r="Q21" s="7">
        <f>SUM(Q17:Q20)</f>
        <v>0</v>
      </c>
      <c r="R21" s="7">
        <f>SUM(R17:R20)</f>
        <v>0</v>
      </c>
      <c r="S21" s="7">
        <f>SUM(S17:S20)</f>
        <v>0</v>
      </c>
      <c r="T21" s="7">
        <f>SUM(T17:T20)</f>
        <v>0</v>
      </c>
      <c r="U21" s="7">
        <f>SUM(U17:U20)</f>
        <v>0</v>
      </c>
      <c r="V21" s="7">
        <f>SUM(V17:V20)</f>
        <v>0</v>
      </c>
      <c r="W21" s="7">
        <f>SUM(W17:W20)</f>
        <v>0</v>
      </c>
      <c r="X21" s="7">
        <f>SUM(X17:X20)</f>
        <v>0</v>
      </c>
      <c r="Y21" s="7">
        <f>SUM(Y17:Y20)</f>
        <v>0</v>
      </c>
      <c r="Z21" s="7">
        <f>SUM(Z17:Z20)</f>
        <v>0</v>
      </c>
      <c r="AA21" s="7">
        <f>SUM(AA17:AA20)</f>
        <v>0</v>
      </c>
      <c r="AB21" s="7">
        <f>SUM(AB17:AB20)</f>
        <v>0</v>
      </c>
      <c r="AC21" s="7">
        <f>SUM(AC17:AC20)</f>
        <v>0</v>
      </c>
      <c r="AD21" s="7">
        <f>SUM(AD17:AD20)</f>
        <v>0</v>
      </c>
      <c r="AE21" s="7">
        <f>SUM(AE17:AE20)</f>
        <v>0</v>
      </c>
      <c r="AF21" s="7">
        <f>SUM(AF17:AF20)</f>
        <v>0</v>
      </c>
      <c r="AG21" s="10">
        <f>SUM(AG17:AG20)</f>
        <v>0</v>
      </c>
      <c r="AH21" s="10">
        <f>SUM(AH17:AH20)</f>
        <v>0</v>
      </c>
      <c r="AI21" s="10">
        <f>SUM(AI17:AI20)</f>
        <v>0</v>
      </c>
      <c r="AJ21" s="10">
        <f>SUM(AJ17:AJ20)</f>
        <v>0</v>
      </c>
    </row>
  </sheetData>
  <sheetProtection sheet="1" objects="1" scenarios="1"/>
  <protectedRanges>
    <protectedRange sqref="A2:D7 I2:I7" name="Zonă1"/>
  </protectedRanges>
  <mergeCells count="6">
    <mergeCell ref="A10:D11"/>
    <mergeCell ref="A14:AJ14"/>
    <mergeCell ref="AG15:AG16"/>
    <mergeCell ref="AH15:AH16"/>
    <mergeCell ref="AI15:AI16"/>
    <mergeCell ref="AJ15:AJ16"/>
  </mergeCells>
  <dataValidations count="1">
    <dataValidation type="list" allowBlank="1" showInputMessage="1" showErrorMessage="1" sqref="I2:I7" xr:uid="{01B211B1-0B4F-40DA-965A-3672A80B83D9}">
      <formula1>"Da, Nu"</formula1>
    </dataValidation>
  </dataValidation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11</vt:i4>
      </vt:variant>
    </vt:vector>
  </HeadingPairs>
  <TitlesOfParts>
    <vt:vector size="11" baseType="lpstr">
      <vt:lpstr>Identificare solicitant</vt:lpstr>
      <vt:lpstr>Finantare</vt:lpstr>
      <vt:lpstr>1. Buget investiții</vt:lpstr>
      <vt:lpstr>2. Buget schema minimis</vt:lpstr>
      <vt:lpstr>3. BVC</vt:lpstr>
      <vt:lpstr>4. Cash-Flow</vt:lpstr>
      <vt:lpstr>3.1. Vanzari produse&amp;servicii</vt:lpstr>
      <vt:lpstr>3.2. Cheltuieli materiale</vt:lpstr>
      <vt:lpstr>2.1. Salarii</vt:lpstr>
      <vt:lpstr>2.3 Cheltuieli servicii</vt:lpstr>
      <vt:lpstr>2.14. Cheltuieli promovare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dc:creator>
  <cp:lastModifiedBy>Claudia CCIHD</cp:lastModifiedBy>
  <dcterms:created xsi:type="dcterms:W3CDTF">2018-08-04T20:24:58Z</dcterms:created>
  <dcterms:modified xsi:type="dcterms:W3CDTF">2025-04-15T05:27:09Z</dcterms:modified>
</cp:coreProperties>
</file>